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775"/>
  </bookViews>
  <sheets>
    <sheet name="шк 7" sheetId="35" r:id="rId1"/>
    <sheet name="Лист1" sheetId="38" r:id="rId2"/>
    <sheet name="Лист2" sheetId="39" r:id="rId3"/>
  </sheets>
  <definedNames>
    <definedName name="_xlnm._FilterDatabase" localSheetId="0" hidden="1">'шк 7'!$B$6:$M$6</definedName>
    <definedName name="_xlnm.Print_Area" localSheetId="0">'шк 7'!$A$1:$K$42</definedName>
  </definedNames>
  <calcPr calcId="124519"/>
</workbook>
</file>

<file path=xl/calcChain.xml><?xml version="1.0" encoding="utf-8"?>
<calcChain xmlns="http://schemas.openxmlformats.org/spreadsheetml/2006/main">
  <c r="I33" i="35"/>
  <c r="I32"/>
  <c r="I25"/>
  <c r="L25" s="1"/>
  <c r="I24"/>
  <c r="L24" s="1"/>
  <c r="J32" l="1"/>
  <c r="J24"/>
  <c r="I8"/>
  <c r="I31" l="1"/>
  <c r="I30"/>
  <c r="J30" s="1"/>
  <c r="I28"/>
  <c r="I29"/>
  <c r="I34"/>
  <c r="I35"/>
  <c r="I36"/>
  <c r="I37"/>
  <c r="I38"/>
  <c r="I39"/>
  <c r="I41"/>
  <c r="I42"/>
  <c r="J34" l="1"/>
  <c r="J28"/>
  <c r="J41"/>
  <c r="J36"/>
  <c r="J39"/>
  <c r="I27" l="1"/>
  <c r="I26"/>
  <c r="I23"/>
  <c r="L23" s="1"/>
  <c r="I22"/>
  <c r="I21"/>
  <c r="I20"/>
  <c r="I19"/>
  <c r="L19" s="1"/>
  <c r="I18"/>
  <c r="I17"/>
  <c r="I16"/>
  <c r="I14"/>
  <c r="I13"/>
  <c r="I12"/>
  <c r="I11"/>
  <c r="I10"/>
  <c r="J8" s="1"/>
  <c r="K8" s="1"/>
  <c r="L8"/>
  <c r="J26" l="1"/>
  <c r="J17"/>
  <c r="J14"/>
  <c r="J11"/>
  <c r="J20"/>
  <c r="J22"/>
  <c r="L11"/>
  <c r="L15"/>
  <c r="L20"/>
  <c r="L17"/>
  <c r="L21"/>
  <c r="L14"/>
  <c r="M15" s="1"/>
  <c r="L18"/>
  <c r="L26"/>
  <c r="M26" s="1"/>
  <c r="L9"/>
  <c r="M8" s="1"/>
  <c r="L12"/>
  <c r="M21" l="1"/>
  <c r="M11"/>
  <c r="M18"/>
  <c r="M14"/>
</calcChain>
</file>

<file path=xl/sharedStrings.xml><?xml version="1.0" encoding="utf-8"?>
<sst xmlns="http://schemas.openxmlformats.org/spreadsheetml/2006/main" count="167" uniqueCount="69">
  <si>
    <t>Наименование оказываемой  услуги</t>
  </si>
  <si>
    <t>Вариант оказания (выполения)</t>
  </si>
  <si>
    <t>Показатель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</si>
  <si>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</si>
  <si>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</si>
  <si>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</si>
  <si>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</si>
  <si>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</si>
  <si>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</si>
  <si>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</si>
  <si>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</si>
  <si>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</si>
  <si>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число обучающихся</t>
  </si>
  <si>
    <t>человек</t>
  </si>
  <si>
    <t>число человеко-дней</t>
  </si>
  <si>
    <t>день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</si>
  <si>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</si>
  <si>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</si>
  <si>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</si>
  <si>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</si>
  <si>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</si>
  <si>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</si>
  <si>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</si>
  <si>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</si>
  <si>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</si>
  <si>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</si>
  <si>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</si>
  <si>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</si>
  <si>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</si>
  <si>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Высокогорская СОШ № 7</t>
  </si>
  <si>
    <t>Приложение №</t>
  </si>
  <si>
    <t>к приказу МКУ "Управление образования"</t>
  </si>
  <si>
    <t>Уникальный номер реестровой записи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</si>
  <si>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</si>
  <si>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</si>
  <si>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</si>
  <si>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</si>
  <si>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</si>
  <si>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</si>
  <si>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</si>
  <si>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</si>
  <si>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</si>
  <si>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</si>
  <si>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</si>
  <si>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</si>
  <si>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</si>
  <si>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</si>
  <si>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 xml:space="preserve">Реализация адаптированной образовательной программы основного общего образования обучающихся с ОВЗ 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</si>
  <si>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</si>
  <si>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</si>
  <si>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</si>
  <si>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</si>
  <si>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</si>
  <si>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</si>
  <si>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</si>
  <si>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</si>
  <si>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</si>
  <si>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</si>
  <si>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</si>
  <si>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804200О.99.0.ББ52АЖ45000</t>
  </si>
  <si>
    <t>от "___" __________ 2019 г.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</si>
  <si>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</si>
  <si>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</si>
  <si>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</si>
  <si>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</si>
  <si>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</si>
  <si>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</si>
  <si>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 xml:space="preserve"> </t>
  </si>
  <si>
    <t xml:space="preserve">Отчет о фактическом исполнении муниципального задания за 2019год МБОУ Высокогорская СОШ № 7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</si>
</sst>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0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2"/>
  <sheetViews>
    <sheetView tabSelected="1" view="pageBreakPreview" zoomScale="109" zoomScaleNormal="70" zoomScaleSheetLayoutView="109" workbookViewId="0">
      <selection activeCell="B5" sqref="B5:H5"/>
    </sheetView>
  </sheetViews>
  <sheetFormatPr defaultColWidth="15.85546875" defaultRowHeight="1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9" width="15.85546875" style="1"/>
    <col min="10" max="10" width="15.85546875" style="17"/>
    <col min="11" max="11" width="15.85546875" style="1"/>
    <col min="12" max="13" width="15.85546875" style="10"/>
    <col min="14" max="16384" width="15.85546875" style="1"/>
  </cols>
  <sheetData>
    <row r="1" spans="1:13">
      <c r="H1" s="1" t="s">
        <v>30</v>
      </c>
    </row>
    <row r="2" spans="1:13" ht="18.75" customHeight="1">
      <c r="H2" s="27" t="s">
        <v>31</v>
      </c>
      <c r="I2" s="27"/>
      <c r="J2" s="27"/>
      <c r="K2" s="27"/>
    </row>
    <row r="3" spans="1:13" ht="18.75" customHeight="1">
      <c r="H3" s="27" t="s">
        <v>60</v>
      </c>
      <c r="I3" s="27"/>
      <c r="J3" s="27"/>
      <c r="K3" s="27"/>
    </row>
    <row r="5" spans="1:13" ht="18.75">
      <c r="B5" s="28" t="s">
        <v>68</v>
      </c>
      <c r="C5" s="28"/>
      <c r="D5" s="28"/>
      <c r="E5" s="28"/>
      <c r="F5" s="28"/>
      <c r="G5" s="28"/>
      <c r="H5" s="28"/>
    </row>
    <row r="6" spans="1:13" ht="112.5" customHeight="1">
      <c r="A6" s="4" t="s">
        <v>32</v>
      </c>
      <c r="B6" s="9" t="s">
        <v>0</v>
      </c>
      <c r="C6" s="8" t="s">
        <v>1</v>
      </c>
      <c r="D6" s="9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16</v>
      </c>
      <c r="J6" s="16" t="s">
        <v>17</v>
      </c>
      <c r="K6" s="8" t="s">
        <v>18</v>
      </c>
    </row>
    <row r="7" spans="1:13">
      <c r="B7" s="33" t="s">
        <v>29</v>
      </c>
      <c r="C7" s="33"/>
      <c r="D7" s="33"/>
      <c r="E7" s="33"/>
      <c r="F7" s="33"/>
      <c r="G7" s="33"/>
      <c r="H7" s="33"/>
      <c r="I7" s="33"/>
      <c r="J7" s="33"/>
      <c r="K7" s="33"/>
    </row>
    <row r="8" spans="1:13" ht="50.25" customHeight="1">
      <c r="A8" s="29" t="s">
        <v>33</v>
      </c>
      <c r="B8" s="23" t="s">
        <v>34</v>
      </c>
      <c r="C8" s="23" t="s">
        <v>7</v>
      </c>
      <c r="D8" s="2" t="s">
        <v>8</v>
      </c>
      <c r="E8" s="13" t="s">
        <v>10</v>
      </c>
      <c r="F8" s="2" t="s">
        <v>11</v>
      </c>
      <c r="G8" s="5">
        <v>1</v>
      </c>
      <c r="H8" s="5">
        <v>1</v>
      </c>
      <c r="I8" s="3">
        <f>H8/G8*100</f>
        <v>100</v>
      </c>
      <c r="J8" s="20">
        <f>(I8+I9+I10)/3</f>
        <v>91.469194312796205</v>
      </c>
      <c r="K8" s="23" t="str">
        <f>IF(J8&gt;95,"муниципальное задание выполнено","муниципальное задание считать выполненным")</f>
        <v>муниципальное задание считать выполненным</v>
      </c>
      <c r="L8" s="10">
        <f>I8</f>
        <v>100</v>
      </c>
      <c r="M8" s="37">
        <f>(L8+L9)/2</f>
        <v>93.60189573459715</v>
      </c>
    </row>
    <row r="9" spans="1:13">
      <c r="A9" s="30"/>
      <c r="B9" s="23"/>
      <c r="C9" s="23"/>
      <c r="D9" s="2" t="s">
        <v>9</v>
      </c>
      <c r="E9" s="13" t="s">
        <v>12</v>
      </c>
      <c r="F9" s="2" t="s">
        <v>13</v>
      </c>
      <c r="G9" s="6">
        <v>1</v>
      </c>
      <c r="H9" s="6">
        <v>1</v>
      </c>
      <c r="I9" s="3">
        <v>100</v>
      </c>
      <c r="J9" s="22"/>
      <c r="K9" s="23"/>
      <c r="L9" s="10">
        <f>(I9+I10)/2</f>
        <v>87.203791469194314</v>
      </c>
      <c r="M9" s="37"/>
    </row>
    <row r="10" spans="1:13">
      <c r="A10" s="31"/>
      <c r="B10" s="23"/>
      <c r="C10" s="23"/>
      <c r="D10" s="2" t="s">
        <v>9</v>
      </c>
      <c r="E10" s="13" t="s">
        <v>14</v>
      </c>
      <c r="F10" s="2" t="s">
        <v>15</v>
      </c>
      <c r="G10" s="6">
        <v>211</v>
      </c>
      <c r="H10" s="19">
        <v>157</v>
      </c>
      <c r="I10" s="3">
        <f t="shared" ref="I10:I42" si="0">H10/G10*100</f>
        <v>74.407582938388629</v>
      </c>
      <c r="J10" s="21"/>
      <c r="K10" s="23"/>
      <c r="M10" s="12"/>
    </row>
    <row r="11" spans="1:13" ht="51.75" customHeight="1">
      <c r="A11" s="29" t="s">
        <v>36</v>
      </c>
      <c r="B11" s="23" t="s">
        <v>35</v>
      </c>
      <c r="C11" s="23" t="s">
        <v>7</v>
      </c>
      <c r="D11" s="2" t="s">
        <v>8</v>
      </c>
      <c r="E11" s="13" t="s">
        <v>10</v>
      </c>
      <c r="F11" s="2" t="s">
        <v>11</v>
      </c>
      <c r="G11" s="6">
        <v>100</v>
      </c>
      <c r="H11" s="6">
        <v>100</v>
      </c>
      <c r="I11" s="3">
        <f t="shared" si="0"/>
        <v>100</v>
      </c>
      <c r="J11" s="20">
        <f>(I11+I12+I13)/3</f>
        <v>102.49017038007862</v>
      </c>
      <c r="K11" s="23"/>
      <c r="L11" s="10">
        <f>I11</f>
        <v>100</v>
      </c>
      <c r="M11" s="37">
        <f>(L11+L12)/2</f>
        <v>101.86762778505897</v>
      </c>
    </row>
    <row r="12" spans="1:13">
      <c r="A12" s="30"/>
      <c r="B12" s="23"/>
      <c r="C12" s="23"/>
      <c r="D12" s="2" t="s">
        <v>9</v>
      </c>
      <c r="E12" s="13" t="s">
        <v>12</v>
      </c>
      <c r="F12" s="2" t="s">
        <v>13</v>
      </c>
      <c r="G12" s="6">
        <v>14</v>
      </c>
      <c r="H12" s="6">
        <v>14</v>
      </c>
      <c r="I12" s="3">
        <f t="shared" si="0"/>
        <v>100</v>
      </c>
      <c r="J12" s="22"/>
      <c r="K12" s="23"/>
      <c r="L12" s="10">
        <f>(I13+I12)/2</f>
        <v>103.73525557011796</v>
      </c>
      <c r="M12" s="37"/>
    </row>
    <row r="13" spans="1:13">
      <c r="A13" s="31"/>
      <c r="B13" s="23"/>
      <c r="C13" s="23"/>
      <c r="D13" s="2" t="s">
        <v>9</v>
      </c>
      <c r="E13" s="13" t="s">
        <v>14</v>
      </c>
      <c r="F13" s="2" t="s">
        <v>15</v>
      </c>
      <c r="G13" s="6">
        <v>1526</v>
      </c>
      <c r="H13" s="19">
        <v>1640</v>
      </c>
      <c r="I13" s="3">
        <f t="shared" si="0"/>
        <v>107.47051114023591</v>
      </c>
      <c r="J13" s="21"/>
      <c r="K13" s="23"/>
    </row>
    <row r="14" spans="1:13" ht="36">
      <c r="A14" s="32" t="s">
        <v>39</v>
      </c>
      <c r="B14" s="34" t="s">
        <v>37</v>
      </c>
      <c r="C14" s="23" t="s">
        <v>7</v>
      </c>
      <c r="D14" s="2" t="s">
        <v>8</v>
      </c>
      <c r="E14" s="13" t="s">
        <v>20</v>
      </c>
      <c r="F14" s="2" t="s">
        <v>11</v>
      </c>
      <c r="G14" s="6">
        <v>100</v>
      </c>
      <c r="H14" s="6">
        <v>100</v>
      </c>
      <c r="I14" s="3">
        <f t="shared" si="0"/>
        <v>100</v>
      </c>
      <c r="J14" s="20">
        <f>(I14+I15+I16)/3</f>
        <v>100</v>
      </c>
      <c r="K14" s="23"/>
      <c r="L14" s="10">
        <f>I14</f>
        <v>100</v>
      </c>
      <c r="M14" s="10" t="e">
        <f>(#REF!+L14)/2</f>
        <v>#REF!</v>
      </c>
    </row>
    <row r="15" spans="1:13" ht="36" customHeight="1">
      <c r="A15" s="32"/>
      <c r="B15" s="34"/>
      <c r="C15" s="23"/>
      <c r="D15" s="2" t="s">
        <v>9</v>
      </c>
      <c r="E15" s="13" t="s">
        <v>12</v>
      </c>
      <c r="F15" s="2" t="s">
        <v>13</v>
      </c>
      <c r="G15" s="6">
        <v>1</v>
      </c>
      <c r="H15" s="6">
        <v>1</v>
      </c>
      <c r="I15" s="3">
        <v>100</v>
      </c>
      <c r="J15" s="22"/>
      <c r="K15" s="23"/>
      <c r="L15" s="10">
        <f>I15</f>
        <v>100</v>
      </c>
      <c r="M15" s="12">
        <f>(L14+L15)/2</f>
        <v>100</v>
      </c>
    </row>
    <row r="16" spans="1:13">
      <c r="A16" s="32"/>
      <c r="B16" s="34"/>
      <c r="C16" s="23"/>
      <c r="D16" s="2" t="s">
        <v>9</v>
      </c>
      <c r="E16" s="13" t="s">
        <v>14</v>
      </c>
      <c r="F16" s="2" t="s">
        <v>15</v>
      </c>
      <c r="G16" s="6">
        <v>211</v>
      </c>
      <c r="H16" s="6">
        <v>211</v>
      </c>
      <c r="I16" s="3">
        <f t="shared" si="0"/>
        <v>100</v>
      </c>
      <c r="J16" s="21"/>
      <c r="K16" s="23"/>
      <c r="M16" s="12"/>
    </row>
    <row r="17" spans="1:13" ht="36" customHeight="1">
      <c r="A17" s="32" t="s">
        <v>40</v>
      </c>
      <c r="B17" s="23" t="s">
        <v>38</v>
      </c>
      <c r="C17" s="23" t="s">
        <v>7</v>
      </c>
      <c r="D17" s="2" t="s">
        <v>8</v>
      </c>
      <c r="E17" s="13" t="s">
        <v>20</v>
      </c>
      <c r="F17" s="2" t="s">
        <v>11</v>
      </c>
      <c r="G17" s="6">
        <v>100</v>
      </c>
      <c r="H17" s="6">
        <v>100</v>
      </c>
      <c r="I17" s="3">
        <f t="shared" si="0"/>
        <v>100</v>
      </c>
      <c r="J17" s="20">
        <f>(I17+I18+I19)/3</f>
        <v>100</v>
      </c>
      <c r="K17" s="23"/>
      <c r="L17" s="10">
        <f t="shared" ref="L17:L20" si="1">I17</f>
        <v>100</v>
      </c>
      <c r="M17" s="12"/>
    </row>
    <row r="18" spans="1:13">
      <c r="A18" s="32"/>
      <c r="B18" s="23"/>
      <c r="C18" s="23"/>
      <c r="D18" s="2" t="s">
        <v>9</v>
      </c>
      <c r="E18" s="13" t="s">
        <v>12</v>
      </c>
      <c r="F18" s="2" t="s">
        <v>13</v>
      </c>
      <c r="G18" s="6">
        <v>14</v>
      </c>
      <c r="H18" s="6">
        <v>14</v>
      </c>
      <c r="I18" s="3">
        <f t="shared" si="0"/>
        <v>100</v>
      </c>
      <c r="J18" s="22"/>
      <c r="K18" s="23"/>
      <c r="L18" s="10">
        <f>I18</f>
        <v>100</v>
      </c>
      <c r="M18" s="12">
        <f>(L17+L18)/2</f>
        <v>100</v>
      </c>
    </row>
    <row r="19" spans="1:13">
      <c r="A19" s="32"/>
      <c r="B19" s="23"/>
      <c r="C19" s="23"/>
      <c r="D19" s="2" t="s">
        <v>9</v>
      </c>
      <c r="E19" s="13" t="s">
        <v>14</v>
      </c>
      <c r="F19" s="2" t="s">
        <v>15</v>
      </c>
      <c r="G19" s="6">
        <v>1526</v>
      </c>
      <c r="H19" s="19">
        <v>1526</v>
      </c>
      <c r="I19" s="3">
        <f t="shared" si="0"/>
        <v>100</v>
      </c>
      <c r="J19" s="21"/>
      <c r="K19" s="23"/>
      <c r="L19" s="10">
        <f t="shared" si="1"/>
        <v>100</v>
      </c>
      <c r="M19" s="12"/>
    </row>
    <row r="20" spans="1:13" ht="36">
      <c r="A20" s="29" t="s">
        <v>41</v>
      </c>
      <c r="B20" s="23" t="s">
        <v>19</v>
      </c>
      <c r="C20" s="23" t="s">
        <v>7</v>
      </c>
      <c r="D20" s="2" t="s">
        <v>8</v>
      </c>
      <c r="E20" s="18" t="s">
        <v>20</v>
      </c>
      <c r="F20" s="2" t="s">
        <v>11</v>
      </c>
      <c r="G20" s="5">
        <v>1</v>
      </c>
      <c r="H20" s="7">
        <v>0.98760000000000003</v>
      </c>
      <c r="I20" s="3">
        <f t="shared" si="0"/>
        <v>98.76</v>
      </c>
      <c r="J20" s="20">
        <f>(I20+I21)/2</f>
        <v>99.38</v>
      </c>
      <c r="K20" s="23"/>
      <c r="L20" s="10">
        <f t="shared" si="1"/>
        <v>98.76</v>
      </c>
      <c r="M20" s="11"/>
    </row>
    <row r="21" spans="1:13">
      <c r="A21" s="31"/>
      <c r="B21" s="23"/>
      <c r="C21" s="23"/>
      <c r="D21" s="2" t="s">
        <v>9</v>
      </c>
      <c r="E21" s="13" t="s">
        <v>12</v>
      </c>
      <c r="F21" s="2" t="s">
        <v>13</v>
      </c>
      <c r="G21" s="2">
        <v>62</v>
      </c>
      <c r="H21" s="2">
        <v>62</v>
      </c>
      <c r="I21" s="3">
        <f t="shared" si="0"/>
        <v>100</v>
      </c>
      <c r="J21" s="21"/>
      <c r="K21" s="23"/>
      <c r="L21" s="10">
        <f>I21</f>
        <v>100</v>
      </c>
      <c r="M21" s="11">
        <f>(L20+L21)/2</f>
        <v>99.38</v>
      </c>
    </row>
    <row r="22" spans="1:13" ht="24">
      <c r="A22" s="29" t="s">
        <v>42</v>
      </c>
      <c r="B22" s="23" t="s">
        <v>44</v>
      </c>
      <c r="C22" s="23" t="s">
        <v>7</v>
      </c>
      <c r="D22" s="2" t="s">
        <v>8</v>
      </c>
      <c r="E22" s="13" t="s">
        <v>43</v>
      </c>
      <c r="F22" s="2" t="s">
        <v>11</v>
      </c>
      <c r="G22" s="6">
        <v>100</v>
      </c>
      <c r="H22" s="6">
        <v>100</v>
      </c>
      <c r="I22" s="3">
        <f t="shared" si="0"/>
        <v>100</v>
      </c>
      <c r="J22" s="20">
        <f>(I22+I23)/2</f>
        <v>140</v>
      </c>
      <c r="K22" s="23"/>
      <c r="M22" s="11"/>
    </row>
    <row r="23" spans="1:13" ht="24" customHeight="1">
      <c r="A23" s="31"/>
      <c r="B23" s="23"/>
      <c r="C23" s="23"/>
      <c r="D23" s="2" t="s">
        <v>9</v>
      </c>
      <c r="E23" s="13" t="s">
        <v>12</v>
      </c>
      <c r="F23" s="2" t="s">
        <v>13</v>
      </c>
      <c r="G23" s="6">
        <v>5</v>
      </c>
      <c r="H23" s="6">
        <v>9</v>
      </c>
      <c r="I23" s="3">
        <f t="shared" si="0"/>
        <v>180</v>
      </c>
      <c r="J23" s="21"/>
      <c r="K23" s="23"/>
      <c r="L23" s="10">
        <f>I23</f>
        <v>180</v>
      </c>
      <c r="M23" s="11"/>
    </row>
    <row r="24" spans="1:13" ht="24" customHeight="1">
      <c r="A24" s="35" t="s">
        <v>63</v>
      </c>
      <c r="B24" s="23" t="s">
        <v>64</v>
      </c>
      <c r="C24" s="23" t="s">
        <v>7</v>
      </c>
      <c r="D24" s="2" t="s">
        <v>8</v>
      </c>
      <c r="E24" s="15" t="s">
        <v>43</v>
      </c>
      <c r="F24" s="2" t="s">
        <v>11</v>
      </c>
      <c r="G24" s="6">
        <v>100</v>
      </c>
      <c r="H24" s="6">
        <v>100</v>
      </c>
      <c r="I24" s="3">
        <f t="shared" si="0"/>
        <v>100</v>
      </c>
      <c r="J24" s="20">
        <f>(I24+I25)/2</f>
        <v>100</v>
      </c>
      <c r="K24" s="23"/>
      <c r="L24" s="17">
        <f>I24</f>
        <v>100</v>
      </c>
      <c r="M24" s="11"/>
    </row>
    <row r="25" spans="1:13" ht="24" customHeight="1">
      <c r="A25" s="36"/>
      <c r="B25" s="23"/>
      <c r="C25" s="23"/>
      <c r="D25" s="2" t="s">
        <v>9</v>
      </c>
      <c r="E25" s="15" t="s">
        <v>12</v>
      </c>
      <c r="F25" s="2" t="s">
        <v>13</v>
      </c>
      <c r="G25" s="6">
        <v>3</v>
      </c>
      <c r="H25" s="6">
        <v>3</v>
      </c>
      <c r="I25" s="3">
        <f t="shared" si="0"/>
        <v>100</v>
      </c>
      <c r="J25" s="21"/>
      <c r="K25" s="23"/>
      <c r="L25" s="17">
        <f>I25</f>
        <v>100</v>
      </c>
      <c r="M25" s="11"/>
    </row>
    <row r="26" spans="1:13" ht="33" customHeight="1">
      <c r="A26" s="35" t="s">
        <v>46</v>
      </c>
      <c r="B26" s="23" t="s">
        <v>21</v>
      </c>
      <c r="C26" s="23" t="s">
        <v>7</v>
      </c>
      <c r="D26" s="2" t="s">
        <v>8</v>
      </c>
      <c r="E26" s="18" t="s">
        <v>22</v>
      </c>
      <c r="F26" s="2" t="s">
        <v>11</v>
      </c>
      <c r="G26" s="6">
        <v>100</v>
      </c>
      <c r="H26" s="6">
        <v>98.46</v>
      </c>
      <c r="I26" s="3">
        <f t="shared" si="0"/>
        <v>98.46</v>
      </c>
      <c r="J26" s="20">
        <f>(I26+I27)/2</f>
        <v>103.8453846153846</v>
      </c>
      <c r="K26" s="23"/>
      <c r="L26" s="10">
        <f>(I26+I27)/2</f>
        <v>103.8453846153846</v>
      </c>
      <c r="M26" s="11">
        <f>(L23+L26)/2</f>
        <v>141.9226923076923</v>
      </c>
    </row>
    <row r="27" spans="1:13" ht="33" customHeight="1">
      <c r="A27" s="36"/>
      <c r="B27" s="23"/>
      <c r="C27" s="23"/>
      <c r="D27" s="2" t="s">
        <v>9</v>
      </c>
      <c r="E27" s="13" t="s">
        <v>12</v>
      </c>
      <c r="F27" s="2" t="s">
        <v>13</v>
      </c>
      <c r="G27" s="6">
        <v>65</v>
      </c>
      <c r="H27" s="6">
        <v>71</v>
      </c>
      <c r="I27" s="3">
        <f t="shared" si="0"/>
        <v>109.23076923076923</v>
      </c>
      <c r="J27" s="21"/>
      <c r="K27" s="23"/>
      <c r="M27" s="11"/>
    </row>
    <row r="28" spans="1:13" ht="36">
      <c r="A28" s="29" t="s">
        <v>45</v>
      </c>
      <c r="B28" s="23" t="s">
        <v>47</v>
      </c>
      <c r="C28" s="23" t="s">
        <v>7</v>
      </c>
      <c r="D28" s="2" t="s">
        <v>8</v>
      </c>
      <c r="E28" s="13" t="s">
        <v>22</v>
      </c>
      <c r="F28" s="2" t="s">
        <v>11</v>
      </c>
      <c r="G28" s="4">
        <v>100</v>
      </c>
      <c r="H28" s="4">
        <v>100</v>
      </c>
      <c r="I28" s="3">
        <f t="shared" si="0"/>
        <v>100</v>
      </c>
      <c r="J28" s="20" t="e">
        <f>(I28+I29)/2</f>
        <v>#VALUE!</v>
      </c>
      <c r="K28" s="23"/>
    </row>
    <row r="29" spans="1:13">
      <c r="A29" s="31"/>
      <c r="B29" s="23"/>
      <c r="C29" s="23"/>
      <c r="D29" s="2" t="s">
        <v>9</v>
      </c>
      <c r="E29" s="13" t="s">
        <v>12</v>
      </c>
      <c r="F29" s="2" t="s">
        <v>13</v>
      </c>
      <c r="G29" s="4">
        <v>16</v>
      </c>
      <c r="H29" s="4" t="s">
        <v>67</v>
      </c>
      <c r="I29" s="3" t="e">
        <f t="shared" si="0"/>
        <v>#VALUE!</v>
      </c>
      <c r="J29" s="21"/>
      <c r="K29" s="23"/>
    </row>
    <row r="30" spans="1:13" ht="36">
      <c r="A30" s="29" t="s">
        <v>62</v>
      </c>
      <c r="B30" s="23" t="s">
        <v>61</v>
      </c>
      <c r="C30" s="23" t="s">
        <v>7</v>
      </c>
      <c r="D30" s="2" t="s">
        <v>8</v>
      </c>
      <c r="E30" s="13" t="s">
        <v>22</v>
      </c>
      <c r="F30" s="2" t="s">
        <v>11</v>
      </c>
      <c r="G30" s="4">
        <v>100</v>
      </c>
      <c r="H30" s="4">
        <v>100</v>
      </c>
      <c r="I30" s="3">
        <f t="shared" si="0"/>
        <v>100</v>
      </c>
      <c r="J30" s="20">
        <f>(I30+I31)/2</f>
        <v>100</v>
      </c>
      <c r="K30" s="23"/>
      <c r="L30" s="14"/>
      <c r="M30" s="14"/>
    </row>
    <row r="31" spans="1:13">
      <c r="A31" s="31"/>
      <c r="B31" s="23"/>
      <c r="C31" s="23"/>
      <c r="D31" s="2" t="s">
        <v>9</v>
      </c>
      <c r="E31" s="13" t="s">
        <v>12</v>
      </c>
      <c r="F31" s="2" t="s">
        <v>13</v>
      </c>
      <c r="G31" s="4">
        <v>1</v>
      </c>
      <c r="H31" s="4">
        <v>1</v>
      </c>
      <c r="I31" s="3">
        <f t="shared" si="0"/>
        <v>100</v>
      </c>
      <c r="J31" s="21"/>
      <c r="K31" s="23"/>
      <c r="L31" s="14"/>
      <c r="M31" s="14"/>
    </row>
    <row r="32" spans="1:13" ht="36">
      <c r="A32" s="29" t="s">
        <v>65</v>
      </c>
      <c r="B32" s="23" t="s">
        <v>66</v>
      </c>
      <c r="C32" s="23" t="s">
        <v>7</v>
      </c>
      <c r="D32" s="2" t="s">
        <v>8</v>
      </c>
      <c r="E32" s="15" t="s">
        <v>22</v>
      </c>
      <c r="F32" s="2" t="s">
        <v>11</v>
      </c>
      <c r="G32" s="4">
        <v>100</v>
      </c>
      <c r="H32" s="4">
        <v>100</v>
      </c>
      <c r="I32" s="3">
        <f t="shared" si="0"/>
        <v>100</v>
      </c>
      <c r="J32" s="20">
        <f>(I32+I33)/2</f>
        <v>100</v>
      </c>
      <c r="K32" s="23"/>
      <c r="L32" s="17"/>
      <c r="M32" s="17"/>
    </row>
    <row r="33" spans="1:13">
      <c r="A33" s="31"/>
      <c r="B33" s="23"/>
      <c r="C33" s="23"/>
      <c r="D33" s="2" t="s">
        <v>9</v>
      </c>
      <c r="E33" s="15" t="s">
        <v>12</v>
      </c>
      <c r="F33" s="2" t="s">
        <v>13</v>
      </c>
      <c r="G33" s="4">
        <v>1</v>
      </c>
      <c r="H33" s="4">
        <v>1</v>
      </c>
      <c r="I33" s="3">
        <f t="shared" si="0"/>
        <v>100</v>
      </c>
      <c r="J33" s="21"/>
      <c r="K33" s="23"/>
      <c r="L33" s="17"/>
      <c r="M33" s="17"/>
    </row>
    <row r="34" spans="1:13" ht="36">
      <c r="A34" s="29" t="s">
        <v>48</v>
      </c>
      <c r="B34" s="23" t="s">
        <v>23</v>
      </c>
      <c r="C34" s="23" t="s">
        <v>7</v>
      </c>
      <c r="D34" s="2" t="s">
        <v>8</v>
      </c>
      <c r="E34" s="13" t="s">
        <v>24</v>
      </c>
      <c r="F34" s="2" t="s">
        <v>11</v>
      </c>
      <c r="G34" s="4">
        <v>100</v>
      </c>
      <c r="H34" s="4">
        <v>100</v>
      </c>
      <c r="I34" s="3">
        <f t="shared" si="0"/>
        <v>100</v>
      </c>
      <c r="J34" s="20">
        <f>(I34+I35)/2</f>
        <v>107.14285714285714</v>
      </c>
      <c r="K34" s="23"/>
    </row>
    <row r="35" spans="1:13">
      <c r="A35" s="31"/>
      <c r="B35" s="23"/>
      <c r="C35" s="23"/>
      <c r="D35" s="2" t="s">
        <v>9</v>
      </c>
      <c r="E35" s="13" t="s">
        <v>12</v>
      </c>
      <c r="F35" s="2" t="s">
        <v>13</v>
      </c>
      <c r="G35" s="4">
        <v>7</v>
      </c>
      <c r="H35" s="4">
        <v>8</v>
      </c>
      <c r="I35" s="3">
        <f t="shared" si="0"/>
        <v>114.28571428571428</v>
      </c>
      <c r="J35" s="21"/>
      <c r="K35" s="23"/>
    </row>
    <row r="36" spans="1:13" ht="24">
      <c r="A36" s="29" t="s">
        <v>50</v>
      </c>
      <c r="B36" s="24" t="s">
        <v>51</v>
      </c>
      <c r="C36" s="24" t="s">
        <v>49</v>
      </c>
      <c r="D36" s="2" t="s">
        <v>8</v>
      </c>
      <c r="E36" s="13" t="s">
        <v>52</v>
      </c>
      <c r="F36" s="2" t="s">
        <v>11</v>
      </c>
      <c r="G36" s="4">
        <v>100</v>
      </c>
      <c r="H36" s="4">
        <v>100</v>
      </c>
      <c r="I36" s="3">
        <f t="shared" si="0"/>
        <v>100</v>
      </c>
      <c r="J36" s="38">
        <f>(I36+I37+I38)/3</f>
        <v>104.76190476190476</v>
      </c>
      <c r="K36" s="23"/>
    </row>
    <row r="37" spans="1:13">
      <c r="A37" s="30"/>
      <c r="B37" s="25"/>
      <c r="C37" s="25"/>
      <c r="D37" s="2" t="s">
        <v>9</v>
      </c>
      <c r="E37" s="13" t="s">
        <v>53</v>
      </c>
      <c r="F37" s="2" t="s">
        <v>55</v>
      </c>
      <c r="G37" s="4">
        <v>3</v>
      </c>
      <c r="H37" s="4">
        <v>3</v>
      </c>
      <c r="I37" s="3">
        <f t="shared" si="0"/>
        <v>100</v>
      </c>
      <c r="J37" s="39"/>
      <c r="K37" s="23"/>
    </row>
    <row r="38" spans="1:13">
      <c r="A38" s="31"/>
      <c r="B38" s="26"/>
      <c r="C38" s="26"/>
      <c r="D38" s="2" t="s">
        <v>9</v>
      </c>
      <c r="E38" s="13" t="s">
        <v>54</v>
      </c>
      <c r="F38" s="2" t="s">
        <v>55</v>
      </c>
      <c r="G38" s="4">
        <v>7</v>
      </c>
      <c r="H38" s="4">
        <v>8</v>
      </c>
      <c r="I38" s="3">
        <f t="shared" si="0"/>
        <v>114.28571428571428</v>
      </c>
      <c r="J38" s="40"/>
      <c r="K38" s="23"/>
    </row>
    <row r="39" spans="1:13" ht="24">
      <c r="A39" s="29" t="s">
        <v>57</v>
      </c>
      <c r="B39" s="24" t="s">
        <v>56</v>
      </c>
      <c r="C39" s="24" t="s">
        <v>49</v>
      </c>
      <c r="D39" s="2" t="s">
        <v>8</v>
      </c>
      <c r="E39" s="13" t="s">
        <v>52</v>
      </c>
      <c r="F39" s="2" t="s">
        <v>11</v>
      </c>
      <c r="G39" s="4">
        <v>100</v>
      </c>
      <c r="H39" s="4">
        <v>100</v>
      </c>
      <c r="I39" s="3">
        <f t="shared" si="0"/>
        <v>100</v>
      </c>
      <c r="J39" s="20">
        <f>(I39+I40)/2</f>
        <v>100.94</v>
      </c>
      <c r="K39" s="23"/>
    </row>
    <row r="40" spans="1:13">
      <c r="A40" s="31"/>
      <c r="B40" s="26"/>
      <c r="C40" s="26"/>
      <c r="D40" s="2" t="s">
        <v>9</v>
      </c>
      <c r="E40" s="13" t="s">
        <v>58</v>
      </c>
      <c r="F40" s="2" t="s">
        <v>13</v>
      </c>
      <c r="G40" s="4">
        <v>160</v>
      </c>
      <c r="H40" s="4">
        <v>163</v>
      </c>
      <c r="I40" s="3">
        <v>101.88</v>
      </c>
      <c r="J40" s="21"/>
      <c r="K40" s="23"/>
    </row>
    <row r="41" spans="1:13" ht="24">
      <c r="A41" s="29" t="s">
        <v>59</v>
      </c>
      <c r="B41" s="23" t="s">
        <v>25</v>
      </c>
      <c r="C41" s="23" t="s">
        <v>7</v>
      </c>
      <c r="D41" s="2" t="s">
        <v>8</v>
      </c>
      <c r="E41" s="13" t="s">
        <v>26</v>
      </c>
      <c r="F41" s="2" t="s">
        <v>11</v>
      </c>
      <c r="G41" s="4">
        <v>100</v>
      </c>
      <c r="H41" s="4">
        <v>100</v>
      </c>
      <c r="I41" s="3">
        <f t="shared" si="0"/>
        <v>100</v>
      </c>
      <c r="J41" s="20">
        <f>(I41+I42)/2</f>
        <v>100</v>
      </c>
      <c r="K41" s="23"/>
    </row>
    <row r="42" spans="1:13">
      <c r="A42" s="31"/>
      <c r="B42" s="23"/>
      <c r="C42" s="23"/>
      <c r="D42" s="2" t="s">
        <v>9</v>
      </c>
      <c r="E42" s="13" t="s">
        <v>27</v>
      </c>
      <c r="F42" s="2" t="s">
        <v>28</v>
      </c>
      <c r="G42" s="4">
        <v>236736</v>
      </c>
      <c r="H42" s="4">
        <v>236736</v>
      </c>
      <c r="I42" s="3">
        <f t="shared" si="0"/>
        <v>100</v>
      </c>
      <c r="J42" s="21"/>
      <c r="K42" s="23"/>
    </row>
  </sheetData>
  <autoFilter ref="B6:M6"/>
  <mergeCells count="67">
    <mergeCell ref="J39:J40"/>
    <mergeCell ref="J41:J42"/>
    <mergeCell ref="J36:J38"/>
    <mergeCell ref="C32:C33"/>
    <mergeCell ref="A30:A31"/>
    <mergeCell ref="B30:B31"/>
    <mergeCell ref="C30:C31"/>
    <mergeCell ref="A39:A40"/>
    <mergeCell ref="B39:B40"/>
    <mergeCell ref="C39:C40"/>
    <mergeCell ref="A41:A42"/>
    <mergeCell ref="B41:B42"/>
    <mergeCell ref="C41:C42"/>
    <mergeCell ref="J32:J33"/>
    <mergeCell ref="J34:J35"/>
    <mergeCell ref="A36:A38"/>
    <mergeCell ref="B24:B25"/>
    <mergeCell ref="C24:C25"/>
    <mergeCell ref="A24:A25"/>
    <mergeCell ref="A32:A33"/>
    <mergeCell ref="B32:B33"/>
    <mergeCell ref="J17:J19"/>
    <mergeCell ref="J8:J10"/>
    <mergeCell ref="J11:J13"/>
    <mergeCell ref="J14:J16"/>
    <mergeCell ref="A34:A35"/>
    <mergeCell ref="B34:B35"/>
    <mergeCell ref="C34:C35"/>
    <mergeCell ref="A8:A10"/>
    <mergeCell ref="A11:A13"/>
    <mergeCell ref="A14:A16"/>
    <mergeCell ref="B14:B16"/>
    <mergeCell ref="C14:C16"/>
    <mergeCell ref="B11:B13"/>
    <mergeCell ref="A22:A23"/>
    <mergeCell ref="B22:B23"/>
    <mergeCell ref="C22:C23"/>
    <mergeCell ref="B36:B38"/>
    <mergeCell ref="C36:C38"/>
    <mergeCell ref="A26:A27"/>
    <mergeCell ref="B26:B27"/>
    <mergeCell ref="C26:C27"/>
    <mergeCell ref="A28:A29"/>
    <mergeCell ref="B28:B29"/>
    <mergeCell ref="C28:C29"/>
    <mergeCell ref="A17:A19"/>
    <mergeCell ref="B17:B19"/>
    <mergeCell ref="B20:B21"/>
    <mergeCell ref="C20:C21"/>
    <mergeCell ref="A20:A21"/>
    <mergeCell ref="C17:C19"/>
    <mergeCell ref="M8:M9"/>
    <mergeCell ref="M11:M12"/>
    <mergeCell ref="H2:K2"/>
    <mergeCell ref="H3:K3"/>
    <mergeCell ref="B5:H5"/>
    <mergeCell ref="C11:C13"/>
    <mergeCell ref="B7:K7"/>
    <mergeCell ref="B8:B10"/>
    <mergeCell ref="C8:C10"/>
    <mergeCell ref="K8:K42"/>
    <mergeCell ref="J20:J21"/>
    <mergeCell ref="J22:J23"/>
    <mergeCell ref="J24:J25"/>
    <mergeCell ref="J26:J27"/>
    <mergeCell ref="J28:J29"/>
    <mergeCell ref="J30:J31"/>
  </mergeCells>
  <pageMargins left="0.7" right="0.7" top="0.75" bottom="0.75" header="0.3" footer="0.3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шк 7</vt:lpstr>
      <vt:lpstr>Лист1</vt:lpstr>
      <vt:lpstr>Лист2</vt:lpstr>
      <vt:lpstr>'шк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2020-07-07T06:50:41Z</dcterms:modified>
</cp:coreProperties>
</file>