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Титульник!$A$1:$E$21</definedName>
    <definedName name="_xlnm.Print_Area" localSheetId="1">'Часть 1'!$A$1:$O$372</definedName>
    <definedName name="_xlnm.Print_Area" localSheetId="2">'Часть 2'!$A$1:$O$24</definedName>
    <definedName name="_xlnm.Print_Area" localSheetId="3">'Часть 3'!$A$1:$O$23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6" i="2"/>
  <c r="J313"/>
  <c r="J226"/>
  <c r="J79"/>
  <c r="J75"/>
  <c r="J73"/>
  <c r="J24"/>
  <c r="J22"/>
  <c r="A355" l="1"/>
  <c r="J183" l="1"/>
  <c r="J82" l="1"/>
  <c r="J27"/>
  <c r="J77"/>
  <c r="J26"/>
  <c r="N356"/>
  <c r="O356" s="1"/>
  <c r="K356"/>
  <c r="L356" s="1"/>
  <c r="N355"/>
  <c r="O355" s="1"/>
  <c r="K355"/>
  <c r="L355" s="1"/>
  <c r="E355"/>
  <c r="C355"/>
  <c r="B355"/>
  <c r="L352"/>
  <c r="O352" s="1"/>
  <c r="K352"/>
  <c r="N352" s="1"/>
  <c r="J352"/>
  <c r="M352" s="1"/>
  <c r="F352"/>
  <c r="E352"/>
  <c r="D352"/>
  <c r="C352"/>
  <c r="B352"/>
  <c r="J81" l="1"/>
  <c r="K75"/>
  <c r="L75" s="1"/>
  <c r="N78"/>
  <c r="O78" s="1"/>
  <c r="K78"/>
  <c r="L78" s="1"/>
  <c r="N77"/>
  <c r="O77" s="1"/>
  <c r="K77"/>
  <c r="L77" s="1"/>
  <c r="N226" l="1"/>
  <c r="O226" s="1"/>
  <c r="N75"/>
  <c r="O75" s="1"/>
  <c r="B131" l="1"/>
  <c r="C131"/>
  <c r="D131"/>
  <c r="E131"/>
  <c r="F131"/>
  <c r="K131"/>
  <c r="L131" s="1"/>
  <c r="N131"/>
  <c r="O131" s="1"/>
  <c r="A269" l="1"/>
  <c r="J270"/>
  <c r="K270" s="1"/>
  <c r="L270" s="1"/>
  <c r="N270"/>
  <c r="O270" s="1"/>
  <c r="J19" l="1"/>
  <c r="M19" s="1"/>
  <c r="N227" l="1"/>
  <c r="O227" s="1"/>
  <c r="L226"/>
  <c r="K226"/>
  <c r="N225"/>
  <c r="O225" s="1"/>
  <c r="L225"/>
  <c r="K225"/>
  <c r="F225"/>
  <c r="E225"/>
  <c r="D225"/>
  <c r="C225"/>
  <c r="B225"/>
  <c r="A225"/>
  <c r="L222"/>
  <c r="O222" s="1"/>
  <c r="K222"/>
  <c r="N222" s="1"/>
  <c r="J222"/>
  <c r="M222" s="1"/>
  <c r="F222"/>
  <c r="E222"/>
  <c r="D222"/>
  <c r="C222"/>
  <c r="B222"/>
  <c r="A182" l="1"/>
  <c r="N182"/>
  <c r="O182" s="1"/>
  <c r="K182"/>
  <c r="L182" s="1"/>
  <c r="F182"/>
  <c r="E182"/>
  <c r="D182"/>
  <c r="C182"/>
  <c r="K181" l="1"/>
  <c r="L181" s="1"/>
  <c r="N181"/>
  <c r="O181" s="1"/>
  <c r="J132" l="1"/>
  <c r="L132" s="1"/>
  <c r="N121"/>
  <c r="O121" s="1"/>
  <c r="N130"/>
  <c r="O130" s="1"/>
  <c r="K130"/>
  <c r="L130" s="1"/>
  <c r="N120"/>
  <c r="O120" s="1"/>
  <c r="K132" l="1"/>
  <c r="L81"/>
  <c r="L82"/>
  <c r="N80"/>
  <c r="O80" s="1"/>
  <c r="K80"/>
  <c r="L80" s="1"/>
  <c r="N79"/>
  <c r="O79" s="1"/>
  <c r="K79"/>
  <c r="L79" s="1"/>
  <c r="F79"/>
  <c r="E79"/>
  <c r="D79"/>
  <c r="C79"/>
  <c r="B79"/>
  <c r="A79"/>
  <c r="K82" l="1"/>
  <c r="K81"/>
  <c r="N313"/>
  <c r="O313" s="1"/>
  <c r="N312"/>
  <c r="O312" s="1"/>
  <c r="K312"/>
  <c r="F312"/>
  <c r="E312"/>
  <c r="D312"/>
  <c r="C312"/>
  <c r="B312"/>
  <c r="A312"/>
  <c r="L309"/>
  <c r="O309" s="1"/>
  <c r="K309"/>
  <c r="N309" s="1"/>
  <c r="J309"/>
  <c r="M309" s="1"/>
  <c r="F309"/>
  <c r="E309"/>
  <c r="D309"/>
  <c r="C309"/>
  <c r="B309"/>
  <c r="L312" l="1"/>
  <c r="L313" s="1"/>
  <c r="K313"/>
  <c r="A22" i="3"/>
  <c r="N21"/>
  <c r="L21"/>
  <c r="N20"/>
  <c r="L20"/>
  <c r="F20"/>
  <c r="E20"/>
  <c r="D20"/>
  <c r="C20"/>
  <c r="B20"/>
  <c r="A20"/>
  <c r="N17"/>
  <c r="L17"/>
  <c r="J17"/>
  <c r="F17"/>
  <c r="E17"/>
  <c r="D17"/>
  <c r="C17"/>
  <c r="B17"/>
  <c r="E16"/>
  <c r="B16"/>
  <c r="N269" i="2" l="1"/>
  <c r="O269" s="1"/>
  <c r="K269"/>
  <c r="F269"/>
  <c r="E269"/>
  <c r="D269"/>
  <c r="C269"/>
  <c r="B269"/>
  <c r="L266"/>
  <c r="O266" s="1"/>
  <c r="K266"/>
  <c r="N266" s="1"/>
  <c r="J266"/>
  <c r="M266" s="1"/>
  <c r="F266"/>
  <c r="E266"/>
  <c r="D266"/>
  <c r="C266"/>
  <c r="B266"/>
  <c r="L269" l="1"/>
  <c r="N183"/>
  <c r="O183" s="1"/>
  <c r="N180"/>
  <c r="O180" s="1"/>
  <c r="K180"/>
  <c r="L180" s="1"/>
  <c r="F180"/>
  <c r="E180"/>
  <c r="D180"/>
  <c r="C180"/>
  <c r="B180"/>
  <c r="A180"/>
  <c r="N179"/>
  <c r="O179" s="1"/>
  <c r="K179"/>
  <c r="L179" s="1"/>
  <c r="F179"/>
  <c r="E179"/>
  <c r="D179"/>
  <c r="C179"/>
  <c r="B179"/>
  <c r="A179"/>
  <c r="N178"/>
  <c r="O178" s="1"/>
  <c r="K178"/>
  <c r="F178"/>
  <c r="E178"/>
  <c r="D178"/>
  <c r="C178"/>
  <c r="B178"/>
  <c r="A178"/>
  <c r="L175"/>
  <c r="O175" s="1"/>
  <c r="K175"/>
  <c r="N175" s="1"/>
  <c r="J175"/>
  <c r="M175" s="1"/>
  <c r="F175"/>
  <c r="E175"/>
  <c r="D175"/>
  <c r="C175"/>
  <c r="B175"/>
  <c r="L183" l="1"/>
  <c r="K183"/>
  <c r="L178"/>
  <c r="N132"/>
  <c r="O132" s="1"/>
  <c r="N129"/>
  <c r="O129" s="1"/>
  <c r="K129"/>
  <c r="L129" s="1"/>
  <c r="F129"/>
  <c r="E129"/>
  <c r="D129"/>
  <c r="C129"/>
  <c r="B129"/>
  <c r="A129"/>
  <c r="N128"/>
  <c r="O128" s="1"/>
  <c r="K128"/>
  <c r="F128"/>
  <c r="E128"/>
  <c r="D128"/>
  <c r="C128"/>
  <c r="B128"/>
  <c r="A128"/>
  <c r="L125"/>
  <c r="O125" s="1"/>
  <c r="K125"/>
  <c r="N125" s="1"/>
  <c r="J125"/>
  <c r="M125" s="1"/>
  <c r="F125"/>
  <c r="E125"/>
  <c r="D125"/>
  <c r="C125"/>
  <c r="B125"/>
  <c r="L128" l="1"/>
  <c r="N76" l="1"/>
  <c r="O76" s="1"/>
  <c r="K76"/>
  <c r="L76" s="1"/>
  <c r="D24" l="1"/>
  <c r="C75" l="1"/>
  <c r="D75"/>
  <c r="E75"/>
  <c r="F75"/>
  <c r="B75"/>
  <c r="A75"/>
  <c r="A73"/>
  <c r="N82"/>
  <c r="O82" s="1"/>
  <c r="N81"/>
  <c r="O81" s="1"/>
  <c r="N74"/>
  <c r="O74" s="1"/>
  <c r="K74"/>
  <c r="N73"/>
  <c r="O73" s="1"/>
  <c r="F73"/>
  <c r="E73"/>
  <c r="D73"/>
  <c r="C73"/>
  <c r="B73"/>
  <c r="L70"/>
  <c r="O70" s="1"/>
  <c r="K70"/>
  <c r="N70" s="1"/>
  <c r="J70"/>
  <c r="M70" s="1"/>
  <c r="F70"/>
  <c r="E70"/>
  <c r="D70"/>
  <c r="C70"/>
  <c r="B70"/>
  <c r="K19"/>
  <c r="N19" s="1"/>
  <c r="L19"/>
  <c r="O19" s="1"/>
  <c r="N26"/>
  <c r="O26" s="1"/>
  <c r="N27"/>
  <c r="O27" s="1"/>
  <c r="N23"/>
  <c r="O23" s="1"/>
  <c r="N24"/>
  <c r="O24" s="1"/>
  <c r="N25"/>
  <c r="O25" s="1"/>
  <c r="N22"/>
  <c r="O22" s="1"/>
  <c r="K23"/>
  <c r="K24"/>
  <c r="L24" s="1"/>
  <c r="K25"/>
  <c r="L25" s="1"/>
  <c r="K22"/>
  <c r="A24"/>
  <c r="C24"/>
  <c r="E24"/>
  <c r="B24"/>
  <c r="K26" l="1"/>
  <c r="L74"/>
  <c r="K27"/>
  <c r="L23"/>
  <c r="L27" s="1"/>
  <c r="L22"/>
  <c r="L26" s="1"/>
  <c r="C19"/>
  <c r="D19"/>
  <c r="E19"/>
  <c r="F19"/>
  <c r="B19"/>
  <c r="F24"/>
  <c r="C22"/>
  <c r="D22"/>
  <c r="E22"/>
  <c r="F22"/>
  <c r="B22"/>
  <c r="A22"/>
</calcChain>
</file>

<file path=xl/sharedStrings.xml><?xml version="1.0" encoding="utf-8"?>
<sst xmlns="http://schemas.openxmlformats.org/spreadsheetml/2006/main" count="906" uniqueCount="207">
  <si>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</si>
  <si>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</si>
  <si>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</si>
  <si>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</si>
  <si>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</si>
  <si>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</si>
  <si>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</si>
  <si>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</si>
  <si>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</si>
  <si>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</si>
  <si>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</si>
  <si>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</si>
  <si>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</si>
  <si>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</si>
  <si>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</si>
  <si>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</si>
  <si>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</si>
  <si>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</si>
  <si>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</si>
  <si>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</si>
  <si>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</si>
  <si>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</si>
  <si>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</si>
  <si>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</si>
  <si>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</si>
  <si>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</si>
  <si>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</si>
  <si>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</si>
  <si>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801011О.99.0.БВ24ВТ22000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</si>
  <si>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</si>
  <si>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</si>
  <si>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</si>
  <si>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</si>
  <si>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</si>
  <si>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</si>
  <si>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</si>
  <si>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</si>
  <si>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</si>
  <si>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</si>
  <si>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</si>
  <si>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</si>
  <si>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</si>
  <si>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</si>
  <si>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</si>
  <si>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</si>
  <si>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</si>
  <si>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</si>
  <si>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</si>
  <si>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</si>
  <si>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</si>
  <si>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</si>
  <si>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</si>
  <si>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</si>
  <si>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</si>
  <si>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</si>
  <si>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</si>
  <si>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</si>
  <si>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</si>
  <si>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</si>
  <si>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</si>
  <si>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</si>
  <si>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</si>
  <si>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</si>
  <si>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</si>
  <si>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</si>
  <si>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</si>
  <si>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</si>
  <si>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</si>
  <si>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</si>
  <si>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</si>
  <si>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</si>
  <si>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</si>
  <si>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</si>
  <si>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</si>
  <si>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</si>
  <si>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</si>
  <si>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</si>
  <si>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</si>
  <si>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</si>
  <si>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</si>
  <si>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</si>
  <si>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</si>
  <si>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</si>
  <si>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</si>
  <si>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</si>
  <si>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</si>
  <si>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50.Д.45.0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</si>
  <si>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</si>
  <si>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</si>
  <si>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Реализация основных общеобразовательных программ дошкольного образования</t>
  </si>
  <si>
    <t>003 не указано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</si>
  <si>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</si>
  <si>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</si>
  <si>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01 Очная</t>
  </si>
  <si>
    <t>06 группа полного дня</t>
  </si>
  <si>
    <t>0110152 Физические лица в возрасте до 8 лет</t>
  </si>
  <si>
    <t>Человеко-день</t>
  </si>
  <si>
    <t xml:space="preserve">001 Число обучающихся </t>
  </si>
  <si>
    <t>человек</t>
  </si>
  <si>
    <t>003 От 3 лет до 8 лет</t>
  </si>
  <si>
    <t>801011О.99.0.БВ24ВУ42000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</si>
  <si>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</si>
  <si>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</si>
  <si>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</si>
  <si>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>Раздел II</t>
  </si>
  <si>
    <t>Присмотр и уход</t>
  </si>
  <si>
    <t>853212О.99.0.БВ23АГ02000</t>
  </si>
  <si>
    <t>50.Д.40.0</t>
  </si>
  <si>
    <t>050 Физические лица льготных категорий, определяемых учредителем</t>
  </si>
  <si>
    <t>853212О.99.0.БВ23АГ08000</t>
  </si>
  <si>
    <t>Раздел III</t>
  </si>
  <si>
    <t>853211О.99.0.БВ19АА98000</t>
  </si>
  <si>
    <t xml:space="preserve"> Реализация основных общеобразовательных программ начального общего образования</t>
  </si>
  <si>
    <t>34.787.0</t>
  </si>
  <si>
    <t>0110112 Физические лица</t>
  </si>
  <si>
    <t>801012О.99.0.БА81АА00001</t>
  </si>
  <si>
    <t>004 обучающиеся с ограниченными возможностями здоровья (ОВЗ)</t>
  </si>
  <si>
    <t>001 адаптированная образовательная программа</t>
  </si>
  <si>
    <t>001 не указано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</si>
  <si>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</si>
  <si>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801012О.99.0.БА81АЦ60001</t>
  </si>
  <si>
    <t>003 обучающиеся за исключением обучающихся с ограниченными возможностями здоровья (ОВЗ) и детей-инвалидов</t>
  </si>
  <si>
    <t>001 Число обучающихся</t>
  </si>
  <si>
    <t>Раздел IV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</si>
  <si>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</si>
  <si>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</si>
  <si>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802111О.99.0.БА96АБ75001</t>
  </si>
  <si>
    <t>005 дети-инвалиды</t>
  </si>
  <si>
    <t>002 проходящие обучение по состоянию здоровья на дому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</si>
  <si>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</si>
  <si>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</si>
  <si>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</si>
  <si>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</si>
  <si>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</si>
  <si>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</si>
  <si>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</si>
  <si>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</si>
  <si>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</si>
  <si>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</si>
  <si>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</si>
  <si>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</si>
  <si>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</si>
  <si>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>Раздел VI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</si>
  <si>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</si>
  <si>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</si>
  <si>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</si>
  <si>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</si>
  <si>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</si>
  <si>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человеко-час</t>
  </si>
  <si>
    <t>002 Количество человеко-часов</t>
  </si>
  <si>
    <t xml:space="preserve">003 Число человеко-дней обучения </t>
  </si>
  <si>
    <t>Раздел V</t>
  </si>
  <si>
    <t>801012О.99.0.БА81АБ44001</t>
  </si>
  <si>
    <t>01 адаптированная образовательная программа</t>
  </si>
  <si>
    <t>801012О.99.0.БА81АЦ68001</t>
  </si>
  <si>
    <t>09 Заочная</t>
  </si>
  <si>
    <t>802112О.99.0.ББ11АБ50001</t>
  </si>
  <si>
    <t>802111О.99.0.БА96АЧ16001</t>
  </si>
  <si>
    <t>889111О.99.0.БА93АА63000</t>
  </si>
  <si>
    <t>002 Физические лица за исключением льготных категорий</t>
  </si>
  <si>
    <t>004 Не указано</t>
  </si>
  <si>
    <t>04 Группа продленного дня</t>
  </si>
  <si>
    <t xml:space="preserve">Отсутствие обоснованных жалоб родителей обучающихся на реализацию услуги
</t>
  </si>
  <si>
    <t xml:space="preserve">001 Число детей </t>
  </si>
  <si>
    <t>Человек</t>
  </si>
  <si>
    <t>003 Число человеко-дней</t>
  </si>
  <si>
    <t>002 Число человеко-часов</t>
  </si>
  <si>
    <t>Человеко-час</t>
  </si>
  <si>
    <t>Раздел VII</t>
  </si>
  <si>
    <t xml:space="preserve"> 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</si>
  <si>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</si>
  <si>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 xml:space="preserve">4. Устав общеобразовательного учреждения от </t>
  </si>
  <si>
    <t>5. Законодательство РФ, Красноярского края в области образования и нормативно-правовые акты Енисейского района</t>
  </si>
  <si>
    <t>4. Устав общеобразовательного учреждения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</si>
  <si>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</si>
  <si>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</si>
  <si>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</si>
  <si>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</si>
  <si>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</si>
  <si>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</si>
  <si>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</si>
  <si>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853211О.99.0.БВ19АА92000</t>
  </si>
  <si>
    <t>012 Дети-сироты и дети, оставшиеся без попечения родителей</t>
  </si>
  <si>
    <t>002 От 1 лет до 3 лет</t>
  </si>
  <si>
    <t>Приложение № 10</t>
  </si>
  <si>
    <t>Реализация основных общеобразовательных программ дошкольного образования;</t>
  </si>
  <si>
    <t>Присмотр и уход;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</si>
  <si>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</si>
  <si>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</si>
  <si>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основных общеобразовательных программ среднего общего образования;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</si>
  <si>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«Высокогорская средняя общеобразовательная школа № 7» (МБОУ Высокогорская СОШ № 7)</t>
    </r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</si>
  <si>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</si>
  <si>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t>Реализация дополнительных общеразвивающих программ (персонифицированное финансирование).</t>
  </si>
  <si>
    <t>Реализация дополнительных общеразвивающих программ;</t>
  </si>
  <si>
    <t xml:space="preserve"> Реализация дополнительных общеразвивающих программ (персонифицированное финансирование)</t>
  </si>
  <si>
    <t>Отсутствие обоснованных жалоб родителей обучающихся, осваивающих программу дополнительных общеразвивающих программ (персонифицированное финансирование), на реализацию образовательного процесса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</si>
  <si>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- 0 %</t>
  </si>
  <si>
    <t>Раздел VIII</t>
  </si>
  <si>
    <t>Художественная</t>
  </si>
  <si>
    <t>804200О.99.0.ББ52АЕ76000</t>
  </si>
  <si>
    <t>493900.Р.27.1.Р1270001000</t>
  </si>
  <si>
    <t>от 29.12.2023 №01-14-095</t>
  </si>
  <si>
    <t>на 2024 год и на плановый период 2025 и 2026 годов</t>
  </si>
  <si>
    <t>2024 (очередной финансовый год)</t>
  </si>
  <si>
    <t>2025 (1-й год планового периода)</t>
  </si>
  <si>
    <t>2026 (2-й год планового периода)</t>
  </si>
  <si>
    <t>Ведение сайта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</si>
</sst>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2" xfId="0" applyFont="1" applyBorder="1"/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/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BreakPreview" zoomScaleSheetLayoutView="100" workbookViewId="0">
      <selection activeCell="A6" sqref="A6"/>
    </sheetView>
  </sheetViews>
  <sheetFormatPr defaultRowHeight="15"/>
  <cols>
    <col min="1" max="1" width="92.42578125" customWidth="1"/>
    <col min="2" max="3" width="5" customWidth="1"/>
    <col min="4" max="4" width="18.5703125" style="7" customWidth="1"/>
    <col min="5" max="5" width="21.42578125" customWidth="1"/>
  </cols>
  <sheetData>
    <row r="1" spans="1:5">
      <c r="D1" s="1" t="s">
        <v>184</v>
      </c>
    </row>
    <row r="2" spans="1:5">
      <c r="D2" s="1" t="s">
        <v>0</v>
      </c>
    </row>
    <row r="3" spans="1:5">
      <c r="D3" s="1" t="s">
        <v>201</v>
      </c>
    </row>
    <row r="5" spans="1:5" ht="18.75">
      <c r="A5" s="2" t="s">
        <v>1</v>
      </c>
    </row>
    <row r="6" spans="1:5" ht="18.75">
      <c r="A6" s="2" t="s">
        <v>202</v>
      </c>
    </row>
    <row r="7" spans="1:5">
      <c r="A7" s="3"/>
    </row>
    <row r="8" spans="1:5" ht="18.75">
      <c r="A8" s="4"/>
      <c r="D8" s="8"/>
      <c r="E8" s="11" t="s">
        <v>2</v>
      </c>
    </row>
    <row r="9" spans="1:5" ht="75">
      <c r="A9" s="6" t="s">
        <v>190</v>
      </c>
      <c r="D9" s="9" t="s">
        <v>4</v>
      </c>
      <c r="E9" s="11">
        <v>506001</v>
      </c>
    </row>
    <row r="10" spans="1:5" ht="18.75">
      <c r="A10" s="5"/>
      <c r="D10" s="101" t="s">
        <v>5</v>
      </c>
      <c r="E10" s="12"/>
    </row>
    <row r="11" spans="1:5" ht="37.5">
      <c r="A11" s="5" t="s">
        <v>3</v>
      </c>
      <c r="D11" s="9" t="s">
        <v>6</v>
      </c>
      <c r="E11" s="12"/>
    </row>
    <row r="12" spans="1:5" ht="18.75">
      <c r="A12" s="91" t="s">
        <v>185</v>
      </c>
      <c r="D12" s="9" t="s">
        <v>7</v>
      </c>
      <c r="E12" s="12"/>
    </row>
    <row r="13" spans="1:5" ht="18.75">
      <c r="A13" s="91" t="s">
        <v>186</v>
      </c>
      <c r="D13" s="10"/>
      <c r="E13" s="12"/>
    </row>
    <row r="14" spans="1:5" ht="18.75">
      <c r="A14" s="92" t="s">
        <v>187</v>
      </c>
      <c r="E14" s="12"/>
    </row>
    <row r="15" spans="1:5" ht="18.75">
      <c r="A15" s="92" t="s">
        <v>188</v>
      </c>
      <c r="E15" s="12"/>
    </row>
    <row r="16" spans="1:5" ht="18.75">
      <c r="A16" s="92" t="s">
        <v>189</v>
      </c>
    </row>
    <row r="17" spans="1:4" ht="18.75">
      <c r="A17" s="92" t="s">
        <v>193</v>
      </c>
    </row>
    <row r="18" spans="1:4" ht="18.75">
      <c r="A18" s="105" t="s">
        <v>192</v>
      </c>
    </row>
    <row r="20" spans="1:4" ht="18.75">
      <c r="A20" s="81" t="s">
        <v>169</v>
      </c>
      <c r="C20" s="7"/>
      <c r="D20"/>
    </row>
    <row r="21" spans="1:4">
      <c r="C21" s="7"/>
      <c r="D2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1"/>
  <sheetViews>
    <sheetView view="pageBreakPreview" topLeftCell="A352" zoomScale="110" zoomScaleSheetLayoutView="110" workbookViewId="0">
      <selection activeCell="D333" sqref="D333:J334"/>
    </sheetView>
  </sheetViews>
  <sheetFormatPr defaultColWidth="9.140625" defaultRowHeight="11.25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>
      <c r="A1" s="129" t="s">
        <v>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>
      <c r="A2" s="14"/>
    </row>
    <row r="3" spans="1:15">
      <c r="A3" s="122" t="s">
        <v>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s="22" customForma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A5" s="123" t="s">
        <v>87</v>
      </c>
      <c r="B5" s="123"/>
      <c r="C5" s="123"/>
      <c r="D5" s="13" t="s">
        <v>89</v>
      </c>
      <c r="N5" s="15" t="s">
        <v>9</v>
      </c>
      <c r="O5" s="120" t="s">
        <v>86</v>
      </c>
    </row>
    <row r="6" spans="1:15">
      <c r="A6" s="126"/>
      <c r="B6" s="126"/>
      <c r="C6" s="126"/>
      <c r="N6" s="15" t="s">
        <v>10</v>
      </c>
      <c r="O6" s="125"/>
    </row>
    <row r="7" spans="1:15">
      <c r="A7" s="126" t="s">
        <v>11</v>
      </c>
      <c r="B7" s="126"/>
      <c r="D7" s="20" t="s">
        <v>95</v>
      </c>
      <c r="N7" s="15" t="s">
        <v>12</v>
      </c>
      <c r="O7" s="121"/>
    </row>
    <row r="8" spans="1:15">
      <c r="A8" s="118" t="s">
        <v>88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5">
      <c r="A9" s="108" t="s">
        <v>13</v>
      </c>
      <c r="B9" s="108"/>
      <c r="C9" s="108"/>
      <c r="D9" s="127"/>
      <c r="E9" s="127"/>
    </row>
    <row r="10" spans="1:15" ht="42" customHeight="1">
      <c r="A10" s="119" t="s">
        <v>14</v>
      </c>
      <c r="B10" s="119" t="s">
        <v>15</v>
      </c>
      <c r="C10" s="119"/>
      <c r="D10" s="119"/>
      <c r="E10" s="119" t="s">
        <v>16</v>
      </c>
      <c r="F10" s="119"/>
      <c r="G10" s="119" t="s">
        <v>30</v>
      </c>
      <c r="H10" s="119"/>
      <c r="I10" s="119"/>
      <c r="J10" s="119"/>
      <c r="K10" s="119"/>
      <c r="L10" s="119"/>
      <c r="M10" s="119" t="s">
        <v>31</v>
      </c>
      <c r="N10" s="119"/>
      <c r="O10" s="119"/>
    </row>
    <row r="11" spans="1:15" ht="24" customHeight="1">
      <c r="A11" s="119"/>
      <c r="B11" s="120" t="s">
        <v>17</v>
      </c>
      <c r="C11" s="120" t="s">
        <v>18</v>
      </c>
      <c r="D11" s="120" t="s">
        <v>19</v>
      </c>
      <c r="E11" s="120" t="s">
        <v>20</v>
      </c>
      <c r="F11" s="120" t="s">
        <v>21</v>
      </c>
      <c r="G11" s="119" t="s">
        <v>21</v>
      </c>
      <c r="H11" s="119"/>
      <c r="I11" s="119"/>
      <c r="J11" s="119"/>
      <c r="K11" s="119" t="s">
        <v>29</v>
      </c>
      <c r="L11" s="119"/>
      <c r="M11" s="120" t="s">
        <v>203</v>
      </c>
      <c r="N11" s="120" t="s">
        <v>204</v>
      </c>
      <c r="O11" s="120" t="s">
        <v>205</v>
      </c>
    </row>
    <row r="12" spans="1:15" ht="29.25" customHeight="1">
      <c r="A12" s="119"/>
      <c r="B12" s="121"/>
      <c r="C12" s="121"/>
      <c r="D12" s="121"/>
      <c r="E12" s="121"/>
      <c r="F12" s="121"/>
      <c r="G12" s="119"/>
      <c r="H12" s="119"/>
      <c r="I12" s="119"/>
      <c r="J12" s="119"/>
      <c r="K12" s="19" t="s">
        <v>22</v>
      </c>
      <c r="L12" s="19" t="s">
        <v>23</v>
      </c>
      <c r="M12" s="121"/>
      <c r="N12" s="121"/>
      <c r="O12" s="121"/>
    </row>
    <row r="13" spans="1:15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19">
        <v>7</v>
      </c>
      <c r="H13" s="119"/>
      <c r="I13" s="119"/>
      <c r="J13" s="119"/>
      <c r="K13" s="19">
        <v>8</v>
      </c>
      <c r="L13" s="19">
        <v>9</v>
      </c>
      <c r="M13" s="19">
        <v>10</v>
      </c>
      <c r="N13" s="19">
        <v>11</v>
      </c>
      <c r="O13" s="19">
        <v>12</v>
      </c>
    </row>
    <row r="14" spans="1:15" ht="78.75">
      <c r="A14" s="19" t="s">
        <v>28</v>
      </c>
      <c r="B14" s="80" t="s">
        <v>90</v>
      </c>
      <c r="C14" s="80" t="s">
        <v>91</v>
      </c>
      <c r="D14" s="69" t="s">
        <v>92</v>
      </c>
      <c r="E14" s="69" t="s">
        <v>93</v>
      </c>
      <c r="F14" s="69" t="s">
        <v>94</v>
      </c>
      <c r="G14" s="119" t="s">
        <v>25</v>
      </c>
      <c r="H14" s="119"/>
      <c r="I14" s="119"/>
      <c r="J14" s="119"/>
      <c r="K14" s="19" t="s">
        <v>26</v>
      </c>
      <c r="L14" s="19">
        <v>744</v>
      </c>
      <c r="M14" s="19">
        <v>100</v>
      </c>
      <c r="N14" s="19">
        <v>100</v>
      </c>
      <c r="O14" s="19">
        <v>100</v>
      </c>
    </row>
    <row r="15" spans="1:15" ht="78.75">
      <c r="A15" s="19" t="s">
        <v>100</v>
      </c>
      <c r="B15" s="80" t="s">
        <v>90</v>
      </c>
      <c r="C15" s="80" t="s">
        <v>91</v>
      </c>
      <c r="D15" s="69" t="s">
        <v>99</v>
      </c>
      <c r="E15" s="69" t="s">
        <v>93</v>
      </c>
      <c r="F15" s="69" t="s">
        <v>94</v>
      </c>
      <c r="G15" s="119" t="s">
        <v>25</v>
      </c>
      <c r="H15" s="119"/>
      <c r="I15" s="119"/>
      <c r="J15" s="119"/>
      <c r="K15" s="19" t="s">
        <v>26</v>
      </c>
      <c r="L15" s="19">
        <v>744</v>
      </c>
      <c r="M15" s="19">
        <v>100</v>
      </c>
      <c r="N15" s="19">
        <v>100</v>
      </c>
      <c r="O15" s="19">
        <v>100</v>
      </c>
    </row>
    <row r="16" spans="1:15" s="22" customFormat="1">
      <c r="A16" s="112" t="s">
        <v>102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spans="1:15">
      <c r="A17" s="14" t="s">
        <v>27</v>
      </c>
    </row>
    <row r="18" spans="1:15" ht="31.15" customHeight="1">
      <c r="A18" s="119" t="s">
        <v>14</v>
      </c>
      <c r="B18" s="119" t="s">
        <v>15</v>
      </c>
      <c r="C18" s="119"/>
      <c r="D18" s="119"/>
      <c r="E18" s="119" t="s">
        <v>16</v>
      </c>
      <c r="F18" s="119"/>
      <c r="G18" s="119" t="s">
        <v>68</v>
      </c>
      <c r="H18" s="119"/>
      <c r="I18" s="119"/>
      <c r="J18" s="119" t="s">
        <v>32</v>
      </c>
      <c r="K18" s="119"/>
      <c r="L18" s="119"/>
      <c r="M18" s="119" t="s">
        <v>33</v>
      </c>
      <c r="N18" s="119"/>
      <c r="O18" s="119"/>
    </row>
    <row r="19" spans="1:15" ht="25.5" customHeight="1">
      <c r="A19" s="119"/>
      <c r="B19" s="119" t="str">
        <f>B11</f>
        <v>Виды образовательных программ</v>
      </c>
      <c r="C19" s="119" t="str">
        <f>C11</f>
        <v>Категория потребителей</v>
      </c>
      <c r="D19" s="119" t="str">
        <f>D11</f>
        <v>Возраст обучающихся</v>
      </c>
      <c r="E19" s="119" t="str">
        <f>E11</f>
        <v>Формы образования и формы реализации образовательных программ</v>
      </c>
      <c r="F19" s="119" t="str">
        <f>F11</f>
        <v>(наименование показателя)</v>
      </c>
      <c r="G19" s="119" t="s">
        <v>21</v>
      </c>
      <c r="H19" s="119" t="s">
        <v>29</v>
      </c>
      <c r="I19" s="119"/>
      <c r="J19" s="119" t="str">
        <f>M11</f>
        <v>2024 (очередной финансовый год)</v>
      </c>
      <c r="K19" s="119" t="str">
        <f>N11</f>
        <v>2025 (1-й год планового периода)</v>
      </c>
      <c r="L19" s="119" t="str">
        <f>O11</f>
        <v>2026 (2-й год планового периода)</v>
      </c>
      <c r="M19" s="119" t="str">
        <f>J19</f>
        <v>2024 (очередной финансовый год)</v>
      </c>
      <c r="N19" s="119" t="str">
        <f t="shared" ref="N19:O19" si="0">K19</f>
        <v>2025 (1-й год планового периода)</v>
      </c>
      <c r="O19" s="119" t="str">
        <f t="shared" si="0"/>
        <v>2026 (2-й год планового периода)</v>
      </c>
    </row>
    <row r="20" spans="1:15" ht="20.45" customHeight="1">
      <c r="A20" s="119"/>
      <c r="B20" s="119"/>
      <c r="C20" s="119"/>
      <c r="D20" s="119"/>
      <c r="E20" s="119"/>
      <c r="F20" s="119"/>
      <c r="G20" s="119"/>
      <c r="H20" s="19" t="s">
        <v>22</v>
      </c>
      <c r="I20" s="19" t="s">
        <v>23</v>
      </c>
      <c r="J20" s="119"/>
      <c r="K20" s="119"/>
      <c r="L20" s="119"/>
      <c r="M20" s="119"/>
      <c r="N20" s="119"/>
      <c r="O20" s="119"/>
    </row>
    <row r="21" spans="1:15">
      <c r="A21" s="19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19">
        <v>8</v>
      </c>
      <c r="I21" s="19">
        <v>9</v>
      </c>
      <c r="J21" s="19">
        <v>10</v>
      </c>
      <c r="K21" s="19">
        <v>11</v>
      </c>
      <c r="L21" s="19">
        <v>12</v>
      </c>
      <c r="M21" s="19">
        <v>13</v>
      </c>
      <c r="N21" s="19">
        <v>14</v>
      </c>
      <c r="O21" s="19">
        <v>15</v>
      </c>
    </row>
    <row r="22" spans="1:15" ht="29.45" customHeight="1">
      <c r="A22" s="119" t="str">
        <f t="shared" ref="A22:F22" si="1">A14</f>
        <v>801011О.99.0.БВ24ВТ22000</v>
      </c>
      <c r="B22" s="119" t="str">
        <f t="shared" si="1"/>
        <v>003 не указано</v>
      </c>
      <c r="C22" s="119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119" t="str">
        <f t="shared" si="1"/>
        <v>002 От 1 года до 3 лет</v>
      </c>
      <c r="E22" s="119" t="str">
        <f t="shared" si="1"/>
        <v>01 Очная</v>
      </c>
      <c r="F22" s="119" t="str">
        <f t="shared" si="1"/>
        <v>06 группа полного дня</v>
      </c>
      <c r="G22" s="21" t="s">
        <v>150</v>
      </c>
      <c r="H22" s="21" t="s">
        <v>96</v>
      </c>
      <c r="I22" s="94">
        <v>540</v>
      </c>
      <c r="J22" s="83">
        <f>J23*123</f>
        <v>1476</v>
      </c>
      <c r="K22" s="83">
        <f>J22</f>
        <v>1476</v>
      </c>
      <c r="L22" s="83">
        <f>K22</f>
        <v>1476</v>
      </c>
      <c r="M22" s="83" t="s">
        <v>24</v>
      </c>
      <c r="N22" s="83" t="str">
        <f>M22</f>
        <v>-</v>
      </c>
      <c r="O22" s="83" t="str">
        <f>N22</f>
        <v>-</v>
      </c>
    </row>
    <row r="23" spans="1:15" ht="34.9" customHeight="1">
      <c r="A23" s="119"/>
      <c r="B23" s="119"/>
      <c r="C23" s="119"/>
      <c r="D23" s="119"/>
      <c r="E23" s="119"/>
      <c r="F23" s="119"/>
      <c r="G23" s="21" t="s">
        <v>97</v>
      </c>
      <c r="H23" s="21" t="s">
        <v>98</v>
      </c>
      <c r="I23" s="94">
        <v>792</v>
      </c>
      <c r="J23" s="83">
        <v>12</v>
      </c>
      <c r="K23" s="83">
        <f t="shared" ref="K23:L23" si="2">J23</f>
        <v>12</v>
      </c>
      <c r="L23" s="83">
        <f t="shared" si="2"/>
        <v>12</v>
      </c>
      <c r="M23" s="83" t="s">
        <v>24</v>
      </c>
      <c r="N23" s="83" t="str">
        <f t="shared" ref="N23:O23" si="3">M23</f>
        <v>-</v>
      </c>
      <c r="O23" s="83" t="str">
        <f t="shared" si="3"/>
        <v>-</v>
      </c>
    </row>
    <row r="24" spans="1:15" ht="37.5" customHeight="1">
      <c r="A24" s="119" t="str">
        <f t="shared" ref="A24:F24" si="4">A15</f>
        <v>801011О.99.0.БВ24ВУ42000</v>
      </c>
      <c r="B24" s="119" t="str">
        <f t="shared" si="4"/>
        <v>003 не указано</v>
      </c>
      <c r="C24" s="119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119" t="str">
        <f t="shared" si="4"/>
        <v>003 От 3 лет до 8 лет</v>
      </c>
      <c r="E24" s="119" t="str">
        <f t="shared" si="4"/>
        <v>01 Очная</v>
      </c>
      <c r="F24" s="119" t="str">
        <f t="shared" si="4"/>
        <v>06 группа полного дня</v>
      </c>
      <c r="G24" s="21" t="s">
        <v>150</v>
      </c>
      <c r="H24" s="21" t="s">
        <v>96</v>
      </c>
      <c r="I24" s="94">
        <v>540</v>
      </c>
      <c r="J24" s="83">
        <f>J25*123</f>
        <v>5781</v>
      </c>
      <c r="K24" s="83">
        <f t="shared" ref="K24:L24" si="5">J24</f>
        <v>5781</v>
      </c>
      <c r="L24" s="83">
        <f t="shared" si="5"/>
        <v>5781</v>
      </c>
      <c r="M24" s="83" t="s">
        <v>24</v>
      </c>
      <c r="N24" s="83" t="str">
        <f t="shared" ref="N24:O24" si="6">M24</f>
        <v>-</v>
      </c>
      <c r="O24" s="83" t="str">
        <f t="shared" si="6"/>
        <v>-</v>
      </c>
    </row>
    <row r="25" spans="1:15" ht="25.9" customHeight="1">
      <c r="A25" s="119"/>
      <c r="B25" s="119"/>
      <c r="C25" s="119"/>
      <c r="D25" s="119"/>
      <c r="E25" s="119"/>
      <c r="F25" s="119"/>
      <c r="G25" s="21" t="s">
        <v>97</v>
      </c>
      <c r="H25" s="21" t="s">
        <v>98</v>
      </c>
      <c r="I25" s="94">
        <v>792</v>
      </c>
      <c r="J25" s="83">
        <v>47</v>
      </c>
      <c r="K25" s="83">
        <f t="shared" ref="K25:L25" si="7">J25</f>
        <v>47</v>
      </c>
      <c r="L25" s="83">
        <f t="shared" si="7"/>
        <v>47</v>
      </c>
      <c r="M25" s="83" t="s">
        <v>24</v>
      </c>
      <c r="N25" s="83" t="str">
        <f t="shared" ref="N25:O25" si="8">M25</f>
        <v>-</v>
      </c>
      <c r="O25" s="83" t="str">
        <f t="shared" si="8"/>
        <v>-</v>
      </c>
    </row>
    <row r="26" spans="1:15" ht="33.75">
      <c r="A26" s="109" t="s">
        <v>101</v>
      </c>
      <c r="B26" s="110"/>
      <c r="C26" s="110"/>
      <c r="D26" s="110"/>
      <c r="E26" s="110"/>
      <c r="F26" s="111"/>
      <c r="G26" s="21" t="s">
        <v>150</v>
      </c>
      <c r="H26" s="21" t="s">
        <v>96</v>
      </c>
      <c r="I26" s="94">
        <v>540</v>
      </c>
      <c r="J26" s="82">
        <f>J22+J24</f>
        <v>7257</v>
      </c>
      <c r="K26" s="82">
        <f t="shared" ref="K26:L26" si="9">K22+K24</f>
        <v>7257</v>
      </c>
      <c r="L26" s="82">
        <f t="shared" si="9"/>
        <v>7257</v>
      </c>
      <c r="M26" s="83" t="s">
        <v>24</v>
      </c>
      <c r="N26" s="83" t="str">
        <f t="shared" ref="N26:O26" si="10">M26</f>
        <v>-</v>
      </c>
      <c r="O26" s="83" t="str">
        <f t="shared" si="10"/>
        <v>-</v>
      </c>
    </row>
    <row r="27" spans="1:15" s="22" customFormat="1" ht="22.5">
      <c r="A27" s="130"/>
      <c r="B27" s="131"/>
      <c r="C27" s="131"/>
      <c r="D27" s="131"/>
      <c r="E27" s="131"/>
      <c r="F27" s="132"/>
      <c r="G27" s="21" t="s">
        <v>97</v>
      </c>
      <c r="H27" s="21" t="s">
        <v>98</v>
      </c>
      <c r="I27" s="94">
        <v>792</v>
      </c>
      <c r="J27" s="82">
        <f>J23+J25</f>
        <v>59</v>
      </c>
      <c r="K27" s="82">
        <f t="shared" ref="K27:L27" si="11">K23+K25</f>
        <v>59</v>
      </c>
      <c r="L27" s="82">
        <f t="shared" si="11"/>
        <v>59</v>
      </c>
      <c r="M27" s="83" t="s">
        <v>24</v>
      </c>
      <c r="N27" s="83" t="str">
        <f t="shared" ref="N27:O27" si="12">M27</f>
        <v>-</v>
      </c>
      <c r="O27" s="83" t="str">
        <f t="shared" si="12"/>
        <v>-</v>
      </c>
    </row>
    <row r="28" spans="1:15" s="22" customFormat="1">
      <c r="A28" s="112" t="s">
        <v>102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s="22" customForma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>
      <c r="A30" s="13" t="s">
        <v>34</v>
      </c>
    </row>
    <row r="31" spans="1:15">
      <c r="A31" s="113" t="s">
        <v>35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>
      <c r="A32" s="23" t="s">
        <v>36</v>
      </c>
      <c r="B32" s="23" t="s">
        <v>37</v>
      </c>
      <c r="C32" s="23" t="s">
        <v>38</v>
      </c>
      <c r="D32" s="23" t="s">
        <v>39</v>
      </c>
      <c r="E32" s="113" t="s">
        <v>40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>
      <c r="A33" s="23">
        <v>1</v>
      </c>
      <c r="B33" s="23">
        <v>2</v>
      </c>
      <c r="C33" s="23">
        <v>3</v>
      </c>
      <c r="D33" s="23">
        <v>4</v>
      </c>
      <c r="E33" s="114">
        <v>5</v>
      </c>
      <c r="F33" s="115"/>
      <c r="G33" s="115"/>
      <c r="H33" s="115"/>
      <c r="I33" s="115"/>
      <c r="J33" s="115"/>
      <c r="K33" s="115"/>
      <c r="L33" s="115"/>
      <c r="M33" s="115"/>
      <c r="N33" s="115"/>
      <c r="O33" s="116"/>
    </row>
    <row r="34" spans="1:15">
      <c r="A34" s="23"/>
      <c r="B34" s="23"/>
      <c r="C34" s="23"/>
      <c r="D34" s="23"/>
      <c r="E34" s="114"/>
      <c r="F34" s="115"/>
      <c r="G34" s="115"/>
      <c r="H34" s="115"/>
      <c r="I34" s="115"/>
      <c r="J34" s="115"/>
      <c r="K34" s="115"/>
      <c r="L34" s="115"/>
      <c r="M34" s="115"/>
      <c r="N34" s="115"/>
      <c r="O34" s="116"/>
    </row>
    <row r="36" spans="1:15" ht="15">
      <c r="A36" s="14" t="s">
        <v>41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5" ht="15">
      <c r="A37" s="14" t="s">
        <v>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5" ht="11.25" customHeight="1">
      <c r="A38" s="117" t="s">
        <v>43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5" ht="11.25" customHeight="1">
      <c r="A39" s="117" t="s">
        <v>44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5">
      <c r="A40" s="118" t="s">
        <v>170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</row>
    <row r="41" spans="1:15" ht="15">
      <c r="A41" s="108" t="s">
        <v>171</v>
      </c>
      <c r="B41" s="108"/>
      <c r="C41" s="108"/>
      <c r="D41" s="24"/>
      <c r="E41" s="24"/>
      <c r="F41" s="24"/>
      <c r="G41" s="24"/>
      <c r="H41" s="24"/>
      <c r="I41" s="24"/>
      <c r="J41" s="24"/>
      <c r="K41" s="24"/>
    </row>
    <row r="42" spans="1:15" ht="15">
      <c r="A42" s="108" t="s">
        <v>172</v>
      </c>
      <c r="B42" s="108"/>
      <c r="C42" s="108"/>
      <c r="D42" s="108"/>
      <c r="E42" s="108"/>
      <c r="F42" s="108"/>
      <c r="G42" s="24"/>
      <c r="H42" s="24"/>
      <c r="I42" s="24"/>
      <c r="J42" s="24"/>
      <c r="K42" s="24"/>
    </row>
    <row r="43" spans="1:15" ht="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5" ht="15">
      <c r="A44" s="14" t="s">
        <v>45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5" ht="18" customHeight="1">
      <c r="A45" s="119" t="s">
        <v>46</v>
      </c>
      <c r="B45" s="119"/>
      <c r="C45" s="119"/>
      <c r="D45" s="119" t="s">
        <v>47</v>
      </c>
      <c r="E45" s="119"/>
      <c r="F45" s="119"/>
      <c r="G45" s="119"/>
      <c r="H45" s="119"/>
      <c r="I45" s="119"/>
      <c r="J45" s="119"/>
      <c r="K45" s="119" t="s">
        <v>48</v>
      </c>
      <c r="L45" s="119"/>
      <c r="M45" s="119"/>
      <c r="N45" s="119"/>
      <c r="O45" s="119"/>
    </row>
    <row r="46" spans="1:15">
      <c r="A46" s="128">
        <v>1</v>
      </c>
      <c r="B46" s="128"/>
      <c r="C46" s="128"/>
      <c r="D46" s="128">
        <v>2</v>
      </c>
      <c r="E46" s="128"/>
      <c r="F46" s="128"/>
      <c r="G46" s="128"/>
      <c r="H46" s="128"/>
      <c r="I46" s="128"/>
      <c r="J46" s="128"/>
      <c r="K46" s="128">
        <v>3</v>
      </c>
      <c r="L46" s="128"/>
      <c r="M46" s="128"/>
      <c r="N46" s="128"/>
      <c r="O46" s="128"/>
    </row>
    <row r="47" spans="1:15">
      <c r="A47" s="119" t="s">
        <v>206</v>
      </c>
      <c r="B47" s="119"/>
      <c r="C47" s="119"/>
      <c r="D47" s="119" t="s">
        <v>59</v>
      </c>
      <c r="E47" s="119"/>
      <c r="F47" s="119"/>
      <c r="G47" s="119"/>
      <c r="H47" s="119"/>
      <c r="I47" s="119"/>
      <c r="J47" s="119"/>
      <c r="K47" s="119" t="s">
        <v>50</v>
      </c>
      <c r="L47" s="119"/>
      <c r="M47" s="119"/>
      <c r="N47" s="119"/>
      <c r="O47" s="119"/>
    </row>
    <row r="48" spans="1:15">
      <c r="A48" s="119" t="s">
        <v>57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 t="s">
        <v>51</v>
      </c>
      <c r="L48" s="119"/>
      <c r="M48" s="119"/>
      <c r="N48" s="119"/>
      <c r="O48" s="119"/>
    </row>
    <row r="49" spans="1:15">
      <c r="A49" s="119" t="s">
        <v>58</v>
      </c>
      <c r="B49" s="119"/>
      <c r="C49" s="119"/>
      <c r="D49" s="119" t="s">
        <v>52</v>
      </c>
      <c r="E49" s="119"/>
      <c r="F49" s="119"/>
      <c r="G49" s="119"/>
      <c r="H49" s="119"/>
      <c r="I49" s="119"/>
      <c r="J49" s="119"/>
      <c r="K49" s="119" t="s">
        <v>53</v>
      </c>
      <c r="L49" s="119"/>
      <c r="M49" s="119"/>
      <c r="N49" s="119"/>
      <c r="O49" s="119"/>
    </row>
    <row r="50" spans="1:15">
      <c r="A50" s="119" t="s">
        <v>54</v>
      </c>
      <c r="B50" s="119"/>
      <c r="C50" s="119"/>
      <c r="D50" s="119" t="s">
        <v>55</v>
      </c>
      <c r="E50" s="119"/>
      <c r="F50" s="119"/>
      <c r="G50" s="119"/>
      <c r="H50" s="119"/>
      <c r="I50" s="119"/>
      <c r="J50" s="119"/>
      <c r="K50" s="119" t="s">
        <v>56</v>
      </c>
      <c r="L50" s="119"/>
      <c r="M50" s="119"/>
      <c r="N50" s="119"/>
      <c r="O50" s="119"/>
    </row>
    <row r="51" spans="1:15" s="22" customForma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>
      <c r="A52" s="122" t="s">
        <v>104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</row>
    <row r="53" spans="1:15" s="22" customForma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>
      <c r="A54" s="123" t="s">
        <v>87</v>
      </c>
      <c r="B54" s="123"/>
      <c r="C54" s="123"/>
      <c r="D54" s="22" t="s">
        <v>105</v>
      </c>
      <c r="E54" s="22"/>
      <c r="F54" s="22"/>
      <c r="G54" s="22"/>
      <c r="H54" s="22"/>
      <c r="I54" s="22"/>
      <c r="J54" s="22"/>
      <c r="K54" s="22"/>
      <c r="L54" s="22"/>
      <c r="M54" s="22"/>
      <c r="N54" s="15" t="s">
        <v>9</v>
      </c>
      <c r="O54" s="120" t="s">
        <v>107</v>
      </c>
    </row>
    <row r="55" spans="1:15">
      <c r="A55" s="126"/>
      <c r="B55" s="126"/>
      <c r="C55" s="12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5" t="s">
        <v>10</v>
      </c>
      <c r="O55" s="125"/>
    </row>
    <row r="56" spans="1:15">
      <c r="A56" s="126" t="s">
        <v>11</v>
      </c>
      <c r="B56" s="126"/>
      <c r="C56" s="22"/>
      <c r="D56" s="20" t="s">
        <v>95</v>
      </c>
      <c r="E56" s="22"/>
      <c r="F56" s="22"/>
      <c r="G56" s="22"/>
      <c r="H56" s="22"/>
      <c r="I56" s="22"/>
      <c r="J56" s="22"/>
      <c r="K56" s="22"/>
      <c r="L56" s="22"/>
      <c r="M56" s="22"/>
      <c r="N56" s="15" t="s">
        <v>12</v>
      </c>
      <c r="O56" s="121"/>
    </row>
    <row r="57" spans="1:15">
      <c r="A57" s="118" t="s">
        <v>88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22"/>
      <c r="N57" s="22"/>
      <c r="O57" s="22"/>
    </row>
    <row r="58" spans="1:15">
      <c r="A58" s="108" t="s">
        <v>13</v>
      </c>
      <c r="B58" s="108"/>
      <c r="C58" s="108"/>
      <c r="D58" s="127"/>
      <c r="E58" s="127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ht="30.6" customHeight="1">
      <c r="A59" s="119" t="s">
        <v>14</v>
      </c>
      <c r="B59" s="119" t="s">
        <v>15</v>
      </c>
      <c r="C59" s="119"/>
      <c r="D59" s="119"/>
      <c r="E59" s="119" t="s">
        <v>16</v>
      </c>
      <c r="F59" s="119"/>
      <c r="G59" s="119" t="s">
        <v>30</v>
      </c>
      <c r="H59" s="119"/>
      <c r="I59" s="119"/>
      <c r="J59" s="119"/>
      <c r="K59" s="119"/>
      <c r="L59" s="119"/>
      <c r="M59" s="119" t="s">
        <v>31</v>
      </c>
      <c r="N59" s="119"/>
      <c r="O59" s="119"/>
    </row>
    <row r="60" spans="1:15" ht="27" customHeight="1">
      <c r="A60" s="119"/>
      <c r="B60" s="120" t="s">
        <v>18</v>
      </c>
      <c r="C60" s="120" t="s">
        <v>19</v>
      </c>
      <c r="D60" s="120" t="s">
        <v>21</v>
      </c>
      <c r="E60" s="120" t="s">
        <v>20</v>
      </c>
      <c r="F60" s="120" t="s">
        <v>21</v>
      </c>
      <c r="G60" s="119" t="s">
        <v>21</v>
      </c>
      <c r="H60" s="119"/>
      <c r="I60" s="119"/>
      <c r="J60" s="119"/>
      <c r="K60" s="119" t="s">
        <v>29</v>
      </c>
      <c r="L60" s="119"/>
      <c r="M60" s="120" t="s">
        <v>203</v>
      </c>
      <c r="N60" s="120" t="s">
        <v>204</v>
      </c>
      <c r="O60" s="120" t="s">
        <v>205</v>
      </c>
    </row>
    <row r="61" spans="1:15" ht="25.15" customHeight="1">
      <c r="A61" s="119"/>
      <c r="B61" s="121"/>
      <c r="C61" s="121"/>
      <c r="D61" s="121"/>
      <c r="E61" s="121"/>
      <c r="F61" s="121"/>
      <c r="G61" s="119"/>
      <c r="H61" s="119"/>
      <c r="I61" s="119"/>
      <c r="J61" s="119"/>
      <c r="K61" s="19" t="s">
        <v>22</v>
      </c>
      <c r="L61" s="19" t="s">
        <v>23</v>
      </c>
      <c r="M61" s="121"/>
      <c r="N61" s="121"/>
      <c r="O61" s="121"/>
    </row>
    <row r="62" spans="1:15">
      <c r="A62" s="19">
        <v>1</v>
      </c>
      <c r="B62" s="19">
        <v>2</v>
      </c>
      <c r="C62" s="19">
        <v>3</v>
      </c>
      <c r="D62" s="19">
        <v>4</v>
      </c>
      <c r="E62" s="19">
        <v>5</v>
      </c>
      <c r="F62" s="19">
        <v>6</v>
      </c>
      <c r="G62" s="119">
        <v>7</v>
      </c>
      <c r="H62" s="119"/>
      <c r="I62" s="119"/>
      <c r="J62" s="119"/>
      <c r="K62" s="19">
        <v>8</v>
      </c>
      <c r="L62" s="19">
        <v>9</v>
      </c>
      <c r="M62" s="19">
        <v>10</v>
      </c>
      <c r="N62" s="19">
        <v>11</v>
      </c>
      <c r="O62" s="19">
        <v>12</v>
      </c>
    </row>
    <row r="63" spans="1:15" ht="56.25">
      <c r="A63" s="19" t="s">
        <v>106</v>
      </c>
      <c r="B63" s="29" t="s">
        <v>108</v>
      </c>
      <c r="C63" s="69" t="s">
        <v>92</v>
      </c>
      <c r="D63" s="69" t="s">
        <v>24</v>
      </c>
      <c r="E63" s="69" t="s">
        <v>94</v>
      </c>
      <c r="F63" s="69" t="s">
        <v>24</v>
      </c>
      <c r="G63" s="119" t="s">
        <v>25</v>
      </c>
      <c r="H63" s="119"/>
      <c r="I63" s="119"/>
      <c r="J63" s="119"/>
      <c r="K63" s="19" t="s">
        <v>26</v>
      </c>
      <c r="L63" s="19">
        <v>744</v>
      </c>
      <c r="M63" s="19">
        <v>100</v>
      </c>
      <c r="N63" s="19">
        <v>100</v>
      </c>
      <c r="O63" s="19">
        <v>100</v>
      </c>
    </row>
    <row r="64" spans="1:15" s="22" customFormat="1" ht="56.25">
      <c r="A64" s="19" t="s">
        <v>109</v>
      </c>
      <c r="B64" s="29" t="s">
        <v>108</v>
      </c>
      <c r="C64" s="69" t="s">
        <v>99</v>
      </c>
      <c r="D64" s="69" t="s">
        <v>24</v>
      </c>
      <c r="E64" s="69" t="s">
        <v>94</v>
      </c>
      <c r="F64" s="69" t="s">
        <v>24</v>
      </c>
      <c r="G64" s="119" t="s">
        <v>25</v>
      </c>
      <c r="H64" s="119"/>
      <c r="I64" s="119"/>
      <c r="J64" s="119"/>
      <c r="K64" s="19" t="s">
        <v>26</v>
      </c>
      <c r="L64" s="19">
        <v>744</v>
      </c>
      <c r="M64" s="19">
        <v>100</v>
      </c>
      <c r="N64" s="19">
        <v>100</v>
      </c>
      <c r="O64" s="19">
        <v>100</v>
      </c>
    </row>
    <row r="65" spans="1:15" s="87" customFormat="1" ht="56.25">
      <c r="A65" s="86" t="s">
        <v>181</v>
      </c>
      <c r="B65" s="90" t="s">
        <v>182</v>
      </c>
      <c r="C65" s="69" t="s">
        <v>183</v>
      </c>
      <c r="D65" s="69" t="s">
        <v>24</v>
      </c>
      <c r="E65" s="69" t="s">
        <v>94</v>
      </c>
      <c r="F65" s="69" t="s">
        <v>24</v>
      </c>
      <c r="G65" s="119" t="s">
        <v>25</v>
      </c>
      <c r="H65" s="119"/>
      <c r="I65" s="119"/>
      <c r="J65" s="119"/>
      <c r="K65" s="86" t="s">
        <v>26</v>
      </c>
      <c r="L65" s="86">
        <v>744</v>
      </c>
      <c r="M65" s="86">
        <v>100</v>
      </c>
      <c r="N65" s="86">
        <v>100</v>
      </c>
      <c r="O65" s="86">
        <v>100</v>
      </c>
    </row>
    <row r="66" spans="1:15" s="65" customFormat="1" ht="56.25">
      <c r="A66" s="64" t="s">
        <v>111</v>
      </c>
      <c r="B66" s="29" t="s">
        <v>182</v>
      </c>
      <c r="C66" s="69" t="s">
        <v>99</v>
      </c>
      <c r="D66" s="69" t="s">
        <v>24</v>
      </c>
      <c r="E66" s="69" t="s">
        <v>94</v>
      </c>
      <c r="F66" s="69" t="s">
        <v>24</v>
      </c>
      <c r="G66" s="119" t="s">
        <v>25</v>
      </c>
      <c r="H66" s="119"/>
      <c r="I66" s="119"/>
      <c r="J66" s="119"/>
      <c r="K66" s="64" t="s">
        <v>26</v>
      </c>
      <c r="L66" s="64">
        <v>744</v>
      </c>
      <c r="M66" s="64">
        <v>100</v>
      </c>
      <c r="N66" s="64">
        <v>100</v>
      </c>
      <c r="O66" s="64">
        <v>100</v>
      </c>
    </row>
    <row r="67" spans="1:15">
      <c r="A67" s="112" t="s">
        <v>102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</row>
    <row r="68" spans="1:15">
      <c r="A68" s="17" t="s">
        <v>27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ht="40.5" customHeight="1">
      <c r="A69" s="119" t="s">
        <v>14</v>
      </c>
      <c r="B69" s="119" t="s">
        <v>15</v>
      </c>
      <c r="C69" s="119"/>
      <c r="D69" s="119"/>
      <c r="E69" s="119" t="s">
        <v>16</v>
      </c>
      <c r="F69" s="119"/>
      <c r="G69" s="119" t="s">
        <v>68</v>
      </c>
      <c r="H69" s="119"/>
      <c r="I69" s="119"/>
      <c r="J69" s="119" t="s">
        <v>32</v>
      </c>
      <c r="K69" s="119"/>
      <c r="L69" s="119"/>
      <c r="M69" s="119" t="s">
        <v>33</v>
      </c>
      <c r="N69" s="119"/>
      <c r="O69" s="119"/>
    </row>
    <row r="70" spans="1:15" ht="31.5" customHeight="1">
      <c r="A70" s="119"/>
      <c r="B70" s="119" t="str">
        <f>B60</f>
        <v>Категория потребителей</v>
      </c>
      <c r="C70" s="119" t="str">
        <f>C60</f>
        <v>Возраст обучающихся</v>
      </c>
      <c r="D70" s="119" t="str">
        <f>D60</f>
        <v>(наименование показателя)</v>
      </c>
      <c r="E70" s="119" t="str">
        <f>E60</f>
        <v>Формы образования и формы реализации образовательных программ</v>
      </c>
      <c r="F70" s="119" t="str">
        <f>F60</f>
        <v>(наименование показателя)</v>
      </c>
      <c r="G70" s="119" t="s">
        <v>21</v>
      </c>
      <c r="H70" s="119" t="s">
        <v>29</v>
      </c>
      <c r="I70" s="119"/>
      <c r="J70" s="119" t="str">
        <f>M60</f>
        <v>2024 (очередной финансовый год)</v>
      </c>
      <c r="K70" s="119" t="str">
        <f t="shared" ref="K70" si="13">N60</f>
        <v>2025 (1-й год планового периода)</v>
      </c>
      <c r="L70" s="119" t="str">
        <f t="shared" ref="L70" si="14">O60</f>
        <v>2026 (2-й год планового периода)</v>
      </c>
      <c r="M70" s="119" t="str">
        <f>J70</f>
        <v>2024 (очередной финансовый год)</v>
      </c>
      <c r="N70" s="119" t="str">
        <f t="shared" ref="N70" si="15">K70</f>
        <v>2025 (1-й год планового периода)</v>
      </c>
      <c r="O70" s="119" t="str">
        <f t="shared" ref="O70" si="16">L70</f>
        <v>2026 (2-й год планового периода)</v>
      </c>
    </row>
    <row r="71" spans="1:15" ht="30.75" customHeight="1">
      <c r="A71" s="119"/>
      <c r="B71" s="119"/>
      <c r="C71" s="119"/>
      <c r="D71" s="119"/>
      <c r="E71" s="119"/>
      <c r="F71" s="119"/>
      <c r="G71" s="119"/>
      <c r="H71" s="19" t="s">
        <v>22</v>
      </c>
      <c r="I71" s="19" t="s">
        <v>23</v>
      </c>
      <c r="J71" s="119"/>
      <c r="K71" s="119"/>
      <c r="L71" s="119"/>
      <c r="M71" s="119"/>
      <c r="N71" s="119"/>
      <c r="O71" s="119"/>
    </row>
    <row r="72" spans="1:15" ht="15.75" customHeight="1">
      <c r="A72" s="19">
        <v>1</v>
      </c>
      <c r="B72" s="19">
        <v>2</v>
      </c>
      <c r="C72" s="19">
        <v>3</v>
      </c>
      <c r="D72" s="19">
        <v>4</v>
      </c>
      <c r="E72" s="19">
        <v>5</v>
      </c>
      <c r="F72" s="19">
        <v>6</v>
      </c>
      <c r="G72" s="19">
        <v>7</v>
      </c>
      <c r="H72" s="19">
        <v>8</v>
      </c>
      <c r="I72" s="19">
        <v>9</v>
      </c>
      <c r="J72" s="19">
        <v>10</v>
      </c>
      <c r="K72" s="19">
        <v>11</v>
      </c>
      <c r="L72" s="19">
        <v>12</v>
      </c>
      <c r="M72" s="19">
        <v>13</v>
      </c>
      <c r="N72" s="19">
        <v>14</v>
      </c>
      <c r="O72" s="19">
        <v>15</v>
      </c>
    </row>
    <row r="73" spans="1:15" ht="33.75">
      <c r="A73" s="119" t="str">
        <f t="shared" ref="A73:F73" si="17">A63</f>
        <v>853212О.99.0.БВ23АГ02000</v>
      </c>
      <c r="B73" s="133" t="str">
        <f t="shared" si="17"/>
        <v>050 Физические лица льготных категорий, определяемых учредителем</v>
      </c>
      <c r="C73" s="119" t="str">
        <f t="shared" si="17"/>
        <v>002 От 1 года до 3 лет</v>
      </c>
      <c r="D73" s="119" t="str">
        <f t="shared" si="17"/>
        <v>-</v>
      </c>
      <c r="E73" s="119" t="str">
        <f t="shared" si="17"/>
        <v>06 группа полного дня</v>
      </c>
      <c r="F73" s="119" t="str">
        <f t="shared" si="17"/>
        <v>-</v>
      </c>
      <c r="G73" s="21" t="s">
        <v>150</v>
      </c>
      <c r="H73" s="21" t="s">
        <v>96</v>
      </c>
      <c r="I73" s="86">
        <v>540</v>
      </c>
      <c r="J73" s="83">
        <f>J74*123</f>
        <v>1476</v>
      </c>
      <c r="K73" s="83">
        <v>650</v>
      </c>
      <c r="L73" s="83">
        <v>650</v>
      </c>
      <c r="M73" s="83" t="s">
        <v>24</v>
      </c>
      <c r="N73" s="83" t="str">
        <f>M73</f>
        <v>-</v>
      </c>
      <c r="O73" s="83" t="str">
        <f>N73</f>
        <v>-</v>
      </c>
    </row>
    <row r="74" spans="1:15" ht="22.5">
      <c r="A74" s="119"/>
      <c r="B74" s="133"/>
      <c r="C74" s="119"/>
      <c r="D74" s="119"/>
      <c r="E74" s="119"/>
      <c r="F74" s="119"/>
      <c r="G74" s="21" t="s">
        <v>97</v>
      </c>
      <c r="H74" s="21" t="s">
        <v>98</v>
      </c>
      <c r="I74" s="86">
        <v>792</v>
      </c>
      <c r="J74" s="83">
        <v>12</v>
      </c>
      <c r="K74" s="83">
        <f t="shared" ref="K74:L80" si="18">J74</f>
        <v>12</v>
      </c>
      <c r="L74" s="83">
        <f t="shared" si="18"/>
        <v>12</v>
      </c>
      <c r="M74" s="83" t="s">
        <v>24</v>
      </c>
      <c r="N74" s="83" t="str">
        <f t="shared" ref="N74:O80" si="19">M74</f>
        <v>-</v>
      </c>
      <c r="O74" s="83" t="str">
        <f t="shared" si="19"/>
        <v>-</v>
      </c>
    </row>
    <row r="75" spans="1:15" s="22" customFormat="1" ht="33.75" customHeight="1">
      <c r="A75" s="119" t="str">
        <f>A64</f>
        <v>853212О.99.0.БВ23АГ08000</v>
      </c>
      <c r="B75" s="133" t="str">
        <f>B64</f>
        <v>050 Физические лица льготных категорий, определяемых учредителем</v>
      </c>
      <c r="C75" s="119" t="str">
        <f t="shared" ref="C75:F75" si="20">C64</f>
        <v>003 От 3 лет до 8 лет</v>
      </c>
      <c r="D75" s="119" t="str">
        <f t="shared" si="20"/>
        <v>-</v>
      </c>
      <c r="E75" s="119" t="str">
        <f t="shared" si="20"/>
        <v>06 группа полного дня</v>
      </c>
      <c r="F75" s="119" t="str">
        <f t="shared" si="20"/>
        <v>-</v>
      </c>
      <c r="G75" s="21" t="s">
        <v>150</v>
      </c>
      <c r="H75" s="21" t="s">
        <v>96</v>
      </c>
      <c r="I75" s="86">
        <v>540</v>
      </c>
      <c r="J75" s="85">
        <f>J76*123</f>
        <v>5535</v>
      </c>
      <c r="K75" s="83">
        <f>J75</f>
        <v>5535</v>
      </c>
      <c r="L75" s="83">
        <f>K75</f>
        <v>5535</v>
      </c>
      <c r="M75" s="83" t="s">
        <v>24</v>
      </c>
      <c r="N75" s="83" t="str">
        <f t="shared" si="19"/>
        <v>-</v>
      </c>
      <c r="O75" s="83" t="str">
        <f t="shared" si="19"/>
        <v>-</v>
      </c>
    </row>
    <row r="76" spans="1:15" s="22" customFormat="1" ht="22.5">
      <c r="A76" s="119"/>
      <c r="B76" s="133"/>
      <c r="C76" s="119"/>
      <c r="D76" s="119"/>
      <c r="E76" s="119"/>
      <c r="F76" s="119"/>
      <c r="G76" s="21" t="s">
        <v>97</v>
      </c>
      <c r="H76" s="21" t="s">
        <v>98</v>
      </c>
      <c r="I76" s="86">
        <v>792</v>
      </c>
      <c r="J76" s="83">
        <v>45</v>
      </c>
      <c r="K76" s="83">
        <f t="shared" si="18"/>
        <v>45</v>
      </c>
      <c r="L76" s="83">
        <f t="shared" si="18"/>
        <v>45</v>
      </c>
      <c r="M76" s="83" t="s">
        <v>24</v>
      </c>
      <c r="N76" s="83" t="str">
        <f t="shared" si="19"/>
        <v>-</v>
      </c>
      <c r="O76" s="83" t="str">
        <f t="shared" si="19"/>
        <v>-</v>
      </c>
    </row>
    <row r="77" spans="1:15" s="87" customFormat="1" ht="22.5" hidden="1" customHeight="1">
      <c r="A77" s="134" t="s">
        <v>181</v>
      </c>
      <c r="B77" s="135" t="s">
        <v>182</v>
      </c>
      <c r="C77" s="137" t="s">
        <v>183</v>
      </c>
      <c r="D77" s="137" t="s">
        <v>24</v>
      </c>
      <c r="E77" s="137" t="s">
        <v>94</v>
      </c>
      <c r="F77" s="137" t="s">
        <v>24</v>
      </c>
      <c r="G77" s="63" t="s">
        <v>150</v>
      </c>
      <c r="H77" s="63" t="s">
        <v>96</v>
      </c>
      <c r="I77" s="88">
        <v>540</v>
      </c>
      <c r="J77" s="88">
        <f>J78*115</f>
        <v>0</v>
      </c>
      <c r="K77" s="88">
        <f>J77</f>
        <v>0</v>
      </c>
      <c r="L77" s="88">
        <f>K77</f>
        <v>0</v>
      </c>
      <c r="M77" s="88" t="s">
        <v>24</v>
      </c>
      <c r="N77" s="88" t="str">
        <f>M77</f>
        <v>-</v>
      </c>
      <c r="O77" s="88" t="str">
        <f>N77</f>
        <v>-</v>
      </c>
    </row>
    <row r="78" spans="1:15" s="87" customFormat="1" ht="33.75" hidden="1" customHeight="1">
      <c r="A78" s="134"/>
      <c r="B78" s="136"/>
      <c r="C78" s="138"/>
      <c r="D78" s="138"/>
      <c r="E78" s="138"/>
      <c r="F78" s="138"/>
      <c r="G78" s="63" t="s">
        <v>97</v>
      </c>
      <c r="H78" s="63" t="s">
        <v>98</v>
      </c>
      <c r="I78" s="88">
        <v>792</v>
      </c>
      <c r="J78" s="88">
        <v>0</v>
      </c>
      <c r="K78" s="88">
        <f>J78</f>
        <v>0</v>
      </c>
      <c r="L78" s="88">
        <f>K78</f>
        <v>0</v>
      </c>
      <c r="M78" s="88" t="s">
        <v>24</v>
      </c>
      <c r="N78" s="88" t="str">
        <f>M78</f>
        <v>-</v>
      </c>
      <c r="O78" s="88" t="str">
        <f>N78</f>
        <v>-</v>
      </c>
    </row>
    <row r="79" spans="1:15" s="65" customFormat="1" ht="33.75">
      <c r="A79" s="134" t="str">
        <f t="shared" ref="A79:F79" si="21">A66</f>
        <v>853211О.99.0.БВ19АА98000</v>
      </c>
      <c r="B79" s="139" t="str">
        <f t="shared" si="21"/>
        <v>012 Дети-сироты и дети, оставшиеся без попечения родителей</v>
      </c>
      <c r="C79" s="134" t="str">
        <f t="shared" si="21"/>
        <v>003 От 3 лет до 8 лет</v>
      </c>
      <c r="D79" s="134" t="str">
        <f t="shared" si="21"/>
        <v>-</v>
      </c>
      <c r="E79" s="134" t="str">
        <f t="shared" si="21"/>
        <v>06 группа полного дня</v>
      </c>
      <c r="F79" s="134" t="str">
        <f t="shared" si="21"/>
        <v>-</v>
      </c>
      <c r="G79" s="63" t="s">
        <v>150</v>
      </c>
      <c r="H79" s="63" t="s">
        <v>96</v>
      </c>
      <c r="I79" s="88">
        <v>540</v>
      </c>
      <c r="J79" s="84">
        <f>J80*123</f>
        <v>246</v>
      </c>
      <c r="K79" s="84">
        <f t="shared" si="18"/>
        <v>246</v>
      </c>
      <c r="L79" s="84">
        <f t="shared" si="18"/>
        <v>246</v>
      </c>
      <c r="M79" s="84" t="s">
        <v>24</v>
      </c>
      <c r="N79" s="84" t="str">
        <f t="shared" si="19"/>
        <v>-</v>
      </c>
      <c r="O79" s="84" t="str">
        <f t="shared" si="19"/>
        <v>-</v>
      </c>
    </row>
    <row r="80" spans="1:15" s="65" customFormat="1" ht="22.5">
      <c r="A80" s="134"/>
      <c r="B80" s="139"/>
      <c r="C80" s="134"/>
      <c r="D80" s="134"/>
      <c r="E80" s="134"/>
      <c r="F80" s="134"/>
      <c r="G80" s="63" t="s">
        <v>97</v>
      </c>
      <c r="H80" s="63" t="s">
        <v>98</v>
      </c>
      <c r="I80" s="88">
        <v>792</v>
      </c>
      <c r="J80" s="84">
        <v>2</v>
      </c>
      <c r="K80" s="84">
        <f t="shared" si="18"/>
        <v>2</v>
      </c>
      <c r="L80" s="84">
        <f t="shared" si="18"/>
        <v>2</v>
      </c>
      <c r="M80" s="84" t="s">
        <v>24</v>
      </c>
      <c r="N80" s="84" t="str">
        <f t="shared" si="19"/>
        <v>-</v>
      </c>
      <c r="O80" s="84" t="str">
        <f t="shared" si="19"/>
        <v>-</v>
      </c>
    </row>
    <row r="81" spans="1:15" ht="33.75">
      <c r="A81" s="109" t="s">
        <v>101</v>
      </c>
      <c r="B81" s="110"/>
      <c r="C81" s="110"/>
      <c r="D81" s="110"/>
      <c r="E81" s="110"/>
      <c r="F81" s="111"/>
      <c r="G81" s="21" t="s">
        <v>150</v>
      </c>
      <c r="H81" s="21" t="s">
        <v>96</v>
      </c>
      <c r="I81" s="86">
        <v>540</v>
      </c>
      <c r="J81" s="82">
        <f>J73+J75+J77+J79</f>
        <v>7257</v>
      </c>
      <c r="K81" s="82">
        <f>J81</f>
        <v>7257</v>
      </c>
      <c r="L81" s="82">
        <f>J81</f>
        <v>7257</v>
      </c>
      <c r="M81" s="83" t="s">
        <v>24</v>
      </c>
      <c r="N81" s="83" t="str">
        <f t="shared" ref="N81:O81" si="22">M81</f>
        <v>-</v>
      </c>
      <c r="O81" s="83" t="str">
        <f t="shared" si="22"/>
        <v>-</v>
      </c>
    </row>
    <row r="82" spans="1:15" ht="22.5">
      <c r="A82" s="130"/>
      <c r="B82" s="131"/>
      <c r="C82" s="131"/>
      <c r="D82" s="131"/>
      <c r="E82" s="131"/>
      <c r="F82" s="132"/>
      <c r="G82" s="21" t="s">
        <v>97</v>
      </c>
      <c r="H82" s="21" t="s">
        <v>98</v>
      </c>
      <c r="I82" s="86">
        <v>792</v>
      </c>
      <c r="J82" s="82">
        <f>J74+J76+J78+J80</f>
        <v>59</v>
      </c>
      <c r="K82" s="82">
        <f>J82</f>
        <v>59</v>
      </c>
      <c r="L82" s="82">
        <f>J82</f>
        <v>59</v>
      </c>
      <c r="M82" s="83" t="s">
        <v>24</v>
      </c>
      <c r="N82" s="83" t="str">
        <f t="shared" ref="N82:O82" si="23">M82</f>
        <v>-</v>
      </c>
      <c r="O82" s="83" t="str">
        <f t="shared" si="23"/>
        <v>-</v>
      </c>
    </row>
    <row r="83" spans="1:15">
      <c r="A83" s="112" t="s">
        <v>102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</row>
    <row r="84" spans="1:1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 t="s">
        <v>169</v>
      </c>
      <c r="L84" s="31"/>
      <c r="M84" s="31"/>
      <c r="N84" s="31"/>
      <c r="O84" s="31"/>
    </row>
    <row r="85" spans="1:15">
      <c r="A85" s="22" t="s">
        <v>34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>
      <c r="A86" s="113" t="s">
        <v>35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</row>
    <row r="87" spans="1:15">
      <c r="A87" s="23" t="s">
        <v>36</v>
      </c>
      <c r="B87" s="23" t="s">
        <v>37</v>
      </c>
      <c r="C87" s="23" t="s">
        <v>38</v>
      </c>
      <c r="D87" s="23" t="s">
        <v>39</v>
      </c>
      <c r="E87" s="113" t="s">
        <v>40</v>
      </c>
      <c r="F87" s="113"/>
      <c r="G87" s="113"/>
      <c r="H87" s="113"/>
      <c r="I87" s="113"/>
      <c r="J87" s="113"/>
      <c r="K87" s="113"/>
      <c r="L87" s="113"/>
      <c r="M87" s="113"/>
      <c r="N87" s="113"/>
      <c r="O87" s="113"/>
    </row>
    <row r="88" spans="1:15">
      <c r="A88" s="23">
        <v>1</v>
      </c>
      <c r="B88" s="23">
        <v>2</v>
      </c>
      <c r="C88" s="23">
        <v>3</v>
      </c>
      <c r="D88" s="23">
        <v>4</v>
      </c>
      <c r="E88" s="114">
        <v>5</v>
      </c>
      <c r="F88" s="115"/>
      <c r="G88" s="115"/>
      <c r="H88" s="115"/>
      <c r="I88" s="115"/>
      <c r="J88" s="115"/>
      <c r="K88" s="115"/>
      <c r="L88" s="115"/>
      <c r="M88" s="115"/>
      <c r="N88" s="115"/>
      <c r="O88" s="116"/>
    </row>
    <row r="89" spans="1:15">
      <c r="A89" s="23"/>
      <c r="B89" s="23"/>
      <c r="C89" s="23"/>
      <c r="D89" s="23"/>
      <c r="E89" s="114"/>
      <c r="F89" s="115"/>
      <c r="G89" s="115"/>
      <c r="H89" s="115"/>
      <c r="I89" s="115"/>
      <c r="J89" s="115"/>
      <c r="K89" s="115"/>
      <c r="L89" s="115"/>
      <c r="M89" s="115"/>
      <c r="N89" s="115"/>
      <c r="O89" s="116"/>
    </row>
    <row r="90" spans="1: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 ht="15">
      <c r="A91" s="17" t="s">
        <v>41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2"/>
      <c r="M91" s="22"/>
      <c r="N91" s="22"/>
      <c r="O91" s="22"/>
    </row>
    <row r="92" spans="1:15" ht="15">
      <c r="A92" s="17" t="s">
        <v>42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2"/>
      <c r="M92" s="22"/>
      <c r="N92" s="22"/>
      <c r="O92" s="22"/>
    </row>
    <row r="93" spans="1:15">
      <c r="A93" s="117" t="s">
        <v>43</v>
      </c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22"/>
      <c r="M93" s="22"/>
      <c r="N93" s="22"/>
      <c r="O93" s="22"/>
    </row>
    <row r="94" spans="1:15">
      <c r="A94" s="117" t="s">
        <v>44</v>
      </c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22"/>
      <c r="M94" s="22"/>
      <c r="N94" s="22"/>
      <c r="O94" s="22"/>
    </row>
    <row r="95" spans="1:15" ht="24" customHeight="1">
      <c r="A95" s="118" t="s">
        <v>170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</row>
    <row r="96" spans="1:15" ht="15">
      <c r="A96" s="108" t="s">
        <v>173</v>
      </c>
      <c r="B96" s="108"/>
      <c r="C96" s="108"/>
      <c r="D96" s="24"/>
      <c r="E96" s="24"/>
      <c r="F96" s="24"/>
      <c r="G96" s="24"/>
      <c r="H96" s="24"/>
      <c r="I96" s="24"/>
      <c r="J96" s="24"/>
      <c r="K96" s="24"/>
      <c r="L96" s="22"/>
      <c r="M96" s="22"/>
      <c r="N96" s="22"/>
      <c r="O96" s="22"/>
    </row>
    <row r="97" spans="1:15" ht="15">
      <c r="A97" s="108" t="s">
        <v>172</v>
      </c>
      <c r="B97" s="108"/>
      <c r="C97" s="108"/>
      <c r="D97" s="108"/>
      <c r="E97" s="108"/>
      <c r="F97" s="108"/>
      <c r="G97" s="24"/>
      <c r="H97" s="24"/>
      <c r="I97" s="24"/>
      <c r="J97" s="24"/>
      <c r="K97" s="24"/>
      <c r="L97" s="22"/>
      <c r="M97" s="22"/>
      <c r="N97" s="22"/>
      <c r="O97" s="22"/>
    </row>
    <row r="98" spans="1:15" ht="15">
      <c r="A98" s="17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2"/>
      <c r="M98" s="22"/>
      <c r="N98" s="22"/>
      <c r="O98" s="22"/>
    </row>
    <row r="99" spans="1:15" ht="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2"/>
      <c r="M99" s="22"/>
      <c r="N99" s="22"/>
      <c r="O99" s="22"/>
    </row>
    <row r="100" spans="1:15" ht="15">
      <c r="A100" s="17" t="s">
        <v>45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2"/>
      <c r="M100" s="22"/>
      <c r="N100" s="22"/>
      <c r="O100" s="22"/>
    </row>
    <row r="101" spans="1:15">
      <c r="A101" s="119" t="s">
        <v>46</v>
      </c>
      <c r="B101" s="119"/>
      <c r="C101" s="119"/>
      <c r="D101" s="119" t="s">
        <v>47</v>
      </c>
      <c r="E101" s="119"/>
      <c r="F101" s="119"/>
      <c r="G101" s="119"/>
      <c r="H101" s="119"/>
      <c r="I101" s="119"/>
      <c r="J101" s="119"/>
      <c r="K101" s="119" t="s">
        <v>48</v>
      </c>
      <c r="L101" s="119"/>
      <c r="M101" s="119"/>
      <c r="N101" s="119"/>
      <c r="O101" s="119"/>
    </row>
    <row r="102" spans="1:15">
      <c r="A102" s="128">
        <v>1</v>
      </c>
      <c r="B102" s="128"/>
      <c r="C102" s="128"/>
      <c r="D102" s="128">
        <v>2</v>
      </c>
      <c r="E102" s="128"/>
      <c r="F102" s="128"/>
      <c r="G102" s="128"/>
      <c r="H102" s="128"/>
      <c r="I102" s="128"/>
      <c r="J102" s="128"/>
      <c r="K102" s="128">
        <v>3</v>
      </c>
      <c r="L102" s="128"/>
      <c r="M102" s="128"/>
      <c r="N102" s="128"/>
      <c r="O102" s="128"/>
    </row>
    <row r="103" spans="1:15">
      <c r="A103" s="119" t="s">
        <v>49</v>
      </c>
      <c r="B103" s="119"/>
      <c r="C103" s="119"/>
      <c r="D103" s="119" t="s">
        <v>59</v>
      </c>
      <c r="E103" s="119"/>
      <c r="F103" s="119"/>
      <c r="G103" s="119"/>
      <c r="H103" s="119"/>
      <c r="I103" s="119"/>
      <c r="J103" s="119"/>
      <c r="K103" s="119" t="s">
        <v>50</v>
      </c>
      <c r="L103" s="119"/>
      <c r="M103" s="119"/>
      <c r="N103" s="119"/>
      <c r="O103" s="119"/>
    </row>
    <row r="104" spans="1:15">
      <c r="A104" s="119" t="s">
        <v>57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 t="s">
        <v>51</v>
      </c>
      <c r="L104" s="119"/>
      <c r="M104" s="119"/>
      <c r="N104" s="119"/>
      <c r="O104" s="119"/>
    </row>
    <row r="105" spans="1:15">
      <c r="A105" s="119" t="s">
        <v>58</v>
      </c>
      <c r="B105" s="119"/>
      <c r="C105" s="119"/>
      <c r="D105" s="119" t="s">
        <v>52</v>
      </c>
      <c r="E105" s="119"/>
      <c r="F105" s="119"/>
      <c r="G105" s="119"/>
      <c r="H105" s="119"/>
      <c r="I105" s="119"/>
      <c r="J105" s="119"/>
      <c r="K105" s="119" t="s">
        <v>53</v>
      </c>
      <c r="L105" s="119"/>
      <c r="M105" s="119"/>
      <c r="N105" s="119"/>
      <c r="O105" s="119"/>
    </row>
    <row r="107" spans="1:15">
      <c r="A107" s="122" t="s">
        <v>110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</row>
    <row r="108" spans="1:1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</row>
    <row r="109" spans="1:15">
      <c r="A109" s="123" t="s">
        <v>87</v>
      </c>
      <c r="B109" s="123"/>
      <c r="C109" s="123"/>
      <c r="D109" s="36" t="s">
        <v>112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15" t="s">
        <v>9</v>
      </c>
      <c r="O109" s="120" t="s">
        <v>113</v>
      </c>
    </row>
    <row r="110" spans="1:15" ht="11.25" customHeight="1">
      <c r="A110" s="126"/>
      <c r="B110" s="126"/>
      <c r="C110" s="12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15" t="s">
        <v>10</v>
      </c>
      <c r="O110" s="125"/>
    </row>
    <row r="111" spans="1:15">
      <c r="A111" s="126" t="s">
        <v>11</v>
      </c>
      <c r="B111" s="126"/>
      <c r="C111" s="36"/>
      <c r="D111" s="38" t="s">
        <v>114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15" t="s">
        <v>12</v>
      </c>
      <c r="O111" s="121"/>
    </row>
    <row r="112" spans="1:15" ht="11.25" customHeight="1">
      <c r="A112" s="118" t="s">
        <v>88</v>
      </c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36"/>
      <c r="N112" s="36"/>
      <c r="O112" s="36"/>
    </row>
    <row r="113" spans="1:15" ht="11.25" customHeight="1">
      <c r="A113" s="108" t="s">
        <v>13</v>
      </c>
      <c r="B113" s="108"/>
      <c r="C113" s="108"/>
      <c r="D113" s="127"/>
      <c r="E113" s="127"/>
      <c r="F113" s="36"/>
      <c r="G113" s="36"/>
      <c r="H113" s="36"/>
      <c r="I113" s="36"/>
      <c r="J113" s="36"/>
      <c r="K113" s="36"/>
      <c r="L113" s="36"/>
      <c r="M113" s="36"/>
      <c r="N113" s="36"/>
      <c r="O113" s="36"/>
    </row>
    <row r="114" spans="1:15" ht="38.450000000000003" customHeight="1">
      <c r="A114" s="119" t="s">
        <v>14</v>
      </c>
      <c r="B114" s="119" t="s">
        <v>15</v>
      </c>
      <c r="C114" s="119"/>
      <c r="D114" s="119"/>
      <c r="E114" s="119" t="s">
        <v>16</v>
      </c>
      <c r="F114" s="119"/>
      <c r="G114" s="119" t="s">
        <v>30</v>
      </c>
      <c r="H114" s="119"/>
      <c r="I114" s="119"/>
      <c r="J114" s="119"/>
      <c r="K114" s="119"/>
      <c r="L114" s="119"/>
      <c r="M114" s="119" t="s">
        <v>31</v>
      </c>
      <c r="N114" s="119"/>
      <c r="O114" s="119"/>
    </row>
    <row r="115" spans="1:15" ht="30" customHeight="1">
      <c r="A115" s="119"/>
      <c r="B115" s="120" t="s">
        <v>18</v>
      </c>
      <c r="C115" s="120" t="s">
        <v>19</v>
      </c>
      <c r="D115" s="120" t="s">
        <v>21</v>
      </c>
      <c r="E115" s="120" t="s">
        <v>20</v>
      </c>
      <c r="F115" s="120" t="s">
        <v>21</v>
      </c>
      <c r="G115" s="119" t="s">
        <v>21</v>
      </c>
      <c r="H115" s="119"/>
      <c r="I115" s="119"/>
      <c r="J115" s="119"/>
      <c r="K115" s="119" t="s">
        <v>29</v>
      </c>
      <c r="L115" s="119"/>
      <c r="M115" s="120" t="s">
        <v>203</v>
      </c>
      <c r="N115" s="120" t="s">
        <v>204</v>
      </c>
      <c r="O115" s="120" t="s">
        <v>205</v>
      </c>
    </row>
    <row r="116" spans="1:15" ht="56.25" customHeight="1">
      <c r="A116" s="119"/>
      <c r="B116" s="121"/>
      <c r="C116" s="121"/>
      <c r="D116" s="121"/>
      <c r="E116" s="121"/>
      <c r="F116" s="121"/>
      <c r="G116" s="119"/>
      <c r="H116" s="119"/>
      <c r="I116" s="119"/>
      <c r="J116" s="119"/>
      <c r="K116" s="34" t="s">
        <v>22</v>
      </c>
      <c r="L116" s="34" t="s">
        <v>23</v>
      </c>
      <c r="M116" s="121"/>
      <c r="N116" s="121"/>
      <c r="O116" s="121"/>
    </row>
    <row r="117" spans="1:15" ht="12" customHeight="1">
      <c r="A117" s="34">
        <v>1</v>
      </c>
      <c r="B117" s="34">
        <v>2</v>
      </c>
      <c r="C117" s="34">
        <v>3</v>
      </c>
      <c r="D117" s="34">
        <v>4</v>
      </c>
      <c r="E117" s="34">
        <v>5</v>
      </c>
      <c r="F117" s="34">
        <v>6</v>
      </c>
      <c r="G117" s="119">
        <v>7</v>
      </c>
      <c r="H117" s="119"/>
      <c r="I117" s="119"/>
      <c r="J117" s="119"/>
      <c r="K117" s="34">
        <v>8</v>
      </c>
      <c r="L117" s="34">
        <v>9</v>
      </c>
      <c r="M117" s="34">
        <v>10</v>
      </c>
      <c r="N117" s="34">
        <v>11</v>
      </c>
      <c r="O117" s="34">
        <v>12</v>
      </c>
    </row>
    <row r="118" spans="1:15" ht="56.25">
      <c r="A118" s="34" t="s">
        <v>115</v>
      </c>
      <c r="B118" s="34" t="s">
        <v>116</v>
      </c>
      <c r="C118" s="34" t="s">
        <v>117</v>
      </c>
      <c r="D118" s="34" t="s">
        <v>118</v>
      </c>
      <c r="E118" s="34" t="s">
        <v>93</v>
      </c>
      <c r="F118" s="34" t="s">
        <v>24</v>
      </c>
      <c r="G118" s="119" t="s">
        <v>119</v>
      </c>
      <c r="H118" s="119"/>
      <c r="I118" s="119"/>
      <c r="J118" s="119"/>
      <c r="K118" s="34" t="s">
        <v>26</v>
      </c>
      <c r="L118" s="34">
        <v>744</v>
      </c>
      <c r="M118" s="34">
        <v>100</v>
      </c>
      <c r="N118" s="34">
        <v>100</v>
      </c>
      <c r="O118" s="34">
        <v>100</v>
      </c>
    </row>
    <row r="119" spans="1:15" ht="79.900000000000006" customHeight="1">
      <c r="A119" s="34" t="s">
        <v>120</v>
      </c>
      <c r="B119" s="34" t="s">
        <v>121</v>
      </c>
      <c r="C119" s="34" t="s">
        <v>90</v>
      </c>
      <c r="D119" s="34" t="s">
        <v>118</v>
      </c>
      <c r="E119" s="34" t="s">
        <v>93</v>
      </c>
      <c r="F119" s="34" t="s">
        <v>24</v>
      </c>
      <c r="G119" s="119" t="s">
        <v>119</v>
      </c>
      <c r="H119" s="119"/>
      <c r="I119" s="119"/>
      <c r="J119" s="119"/>
      <c r="K119" s="34" t="s">
        <v>26</v>
      </c>
      <c r="L119" s="34">
        <v>744</v>
      </c>
      <c r="M119" s="34">
        <v>100</v>
      </c>
      <c r="N119" s="34">
        <v>100</v>
      </c>
      <c r="O119" s="34">
        <v>100</v>
      </c>
    </row>
    <row r="120" spans="1:15" s="68" customFormat="1" ht="64.5" hidden="1" customHeight="1">
      <c r="A120" s="64" t="s">
        <v>152</v>
      </c>
      <c r="B120" s="64" t="s">
        <v>127</v>
      </c>
      <c r="C120" s="64" t="s">
        <v>153</v>
      </c>
      <c r="D120" s="64" t="s">
        <v>118</v>
      </c>
      <c r="E120" s="64" t="s">
        <v>93</v>
      </c>
      <c r="F120" s="64" t="s">
        <v>24</v>
      </c>
      <c r="G120" s="140" t="s">
        <v>119</v>
      </c>
      <c r="H120" s="141"/>
      <c r="I120" s="141"/>
      <c r="J120" s="142"/>
      <c r="K120" s="64" t="s">
        <v>26</v>
      </c>
      <c r="L120" s="64">
        <v>744</v>
      </c>
      <c r="M120" s="64">
        <v>100</v>
      </c>
      <c r="N120" s="64">
        <f t="shared" ref="N120:O120" si="24">M120</f>
        <v>100</v>
      </c>
      <c r="O120" s="64">
        <f t="shared" si="24"/>
        <v>100</v>
      </c>
    </row>
    <row r="121" spans="1:15" s="68" customFormat="1" ht="83.25" hidden="1" customHeight="1">
      <c r="A121" s="64" t="s">
        <v>154</v>
      </c>
      <c r="B121" s="64" t="s">
        <v>121</v>
      </c>
      <c r="C121" s="64" t="s">
        <v>90</v>
      </c>
      <c r="D121" s="64" t="s">
        <v>118</v>
      </c>
      <c r="E121" s="64" t="s">
        <v>155</v>
      </c>
      <c r="F121" s="64" t="s">
        <v>24</v>
      </c>
      <c r="G121" s="140" t="s">
        <v>119</v>
      </c>
      <c r="H121" s="141"/>
      <c r="I121" s="141"/>
      <c r="J121" s="142"/>
      <c r="K121" s="64" t="s">
        <v>26</v>
      </c>
      <c r="L121" s="64">
        <v>744</v>
      </c>
      <c r="M121" s="64">
        <v>100</v>
      </c>
      <c r="N121" s="64">
        <f t="shared" ref="N121" si="25">M121</f>
        <v>100</v>
      </c>
      <c r="O121" s="64">
        <f t="shared" ref="O121" si="26">N121</f>
        <v>100</v>
      </c>
    </row>
    <row r="122" spans="1:15" ht="11.25" customHeight="1">
      <c r="A122" s="112" t="s">
        <v>102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</row>
    <row r="123" spans="1:15" ht="11.25" customHeight="1">
      <c r="A123" s="33" t="s">
        <v>27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</row>
    <row r="124" spans="1:15" ht="44.25" customHeight="1">
      <c r="A124" s="119" t="s">
        <v>14</v>
      </c>
      <c r="B124" s="119" t="s">
        <v>15</v>
      </c>
      <c r="C124" s="119"/>
      <c r="D124" s="119"/>
      <c r="E124" s="119" t="s">
        <v>16</v>
      </c>
      <c r="F124" s="119"/>
      <c r="G124" s="119" t="s">
        <v>68</v>
      </c>
      <c r="H124" s="119"/>
      <c r="I124" s="119"/>
      <c r="J124" s="119" t="s">
        <v>32</v>
      </c>
      <c r="K124" s="119"/>
      <c r="L124" s="119"/>
      <c r="M124" s="119" t="s">
        <v>33</v>
      </c>
      <c r="N124" s="119"/>
      <c r="O124" s="119"/>
    </row>
    <row r="125" spans="1:15" ht="30.75" customHeight="1">
      <c r="A125" s="119"/>
      <c r="B125" s="119" t="str">
        <f>B115</f>
        <v>Категория потребителей</v>
      </c>
      <c r="C125" s="119" t="str">
        <f>C115</f>
        <v>Возраст обучающихся</v>
      </c>
      <c r="D125" s="119" t="str">
        <f>D115</f>
        <v>(наименование показателя)</v>
      </c>
      <c r="E125" s="119" t="str">
        <f>E115</f>
        <v>Формы образования и формы реализации образовательных программ</v>
      </c>
      <c r="F125" s="119" t="str">
        <f>F115</f>
        <v>(наименование показателя)</v>
      </c>
      <c r="G125" s="119" t="s">
        <v>21</v>
      </c>
      <c r="H125" s="119" t="s">
        <v>29</v>
      </c>
      <c r="I125" s="119"/>
      <c r="J125" s="119" t="str">
        <f>M115</f>
        <v>2024 (очередной финансовый год)</v>
      </c>
      <c r="K125" s="119" t="str">
        <f>N115</f>
        <v>2025 (1-й год планового периода)</v>
      </c>
      <c r="L125" s="119" t="str">
        <f>O115</f>
        <v>2026 (2-й год планового периода)</v>
      </c>
      <c r="M125" s="119" t="str">
        <f>J125</f>
        <v>2024 (очередной финансовый год)</v>
      </c>
      <c r="N125" s="119" t="str">
        <f t="shared" ref="N125:O125" si="27">K125</f>
        <v>2025 (1-й год планового периода)</v>
      </c>
      <c r="O125" s="119" t="str">
        <f t="shared" si="27"/>
        <v>2026 (2-й год планового периода)</v>
      </c>
    </row>
    <row r="126" spans="1:15" ht="33.75" customHeight="1">
      <c r="A126" s="119"/>
      <c r="B126" s="119"/>
      <c r="C126" s="119"/>
      <c r="D126" s="119"/>
      <c r="E126" s="119"/>
      <c r="F126" s="119"/>
      <c r="G126" s="119"/>
      <c r="H126" s="34" t="s">
        <v>22</v>
      </c>
      <c r="I126" s="34" t="s">
        <v>23</v>
      </c>
      <c r="J126" s="119"/>
      <c r="K126" s="119"/>
      <c r="L126" s="119"/>
      <c r="M126" s="119"/>
      <c r="N126" s="119"/>
      <c r="O126" s="119"/>
    </row>
    <row r="127" spans="1:15">
      <c r="A127" s="34">
        <v>1</v>
      </c>
      <c r="B127" s="34">
        <v>2</v>
      </c>
      <c r="C127" s="34">
        <v>3</v>
      </c>
      <c r="D127" s="34">
        <v>4</v>
      </c>
      <c r="E127" s="34">
        <v>5</v>
      </c>
      <c r="F127" s="34">
        <v>6</v>
      </c>
      <c r="G127" s="34">
        <v>7</v>
      </c>
      <c r="H127" s="34">
        <v>8</v>
      </c>
      <c r="I127" s="34">
        <v>9</v>
      </c>
      <c r="J127" s="34">
        <v>10</v>
      </c>
      <c r="K127" s="34">
        <v>11</v>
      </c>
      <c r="L127" s="34">
        <v>12</v>
      </c>
      <c r="M127" s="34">
        <v>13</v>
      </c>
      <c r="N127" s="34">
        <v>14</v>
      </c>
      <c r="O127" s="34">
        <v>15</v>
      </c>
    </row>
    <row r="128" spans="1:15" s="32" customFormat="1" ht="51" customHeight="1">
      <c r="A128" s="34" t="str">
        <f t="shared" ref="A128:F128" si="28">A118</f>
        <v>801012О.99.0.БА81АА00001</v>
      </c>
      <c r="B128" s="34" t="str">
        <f t="shared" si="28"/>
        <v>004 обучающиеся с ограниченными возможностями здоровья (ОВЗ)</v>
      </c>
      <c r="C128" s="34" t="str">
        <f t="shared" si="28"/>
        <v>001 адаптированная образовательная программа</v>
      </c>
      <c r="D128" s="34" t="str">
        <f t="shared" si="28"/>
        <v>001 не указано</v>
      </c>
      <c r="E128" s="34" t="str">
        <f t="shared" si="28"/>
        <v>01 Очная</v>
      </c>
      <c r="F128" s="34" t="str">
        <f t="shared" si="28"/>
        <v>-</v>
      </c>
      <c r="G128" s="21" t="s">
        <v>97</v>
      </c>
      <c r="H128" s="21" t="s">
        <v>98</v>
      </c>
      <c r="I128" s="86">
        <v>792</v>
      </c>
      <c r="J128" s="83">
        <v>6</v>
      </c>
      <c r="K128" s="83">
        <f>J128</f>
        <v>6</v>
      </c>
      <c r="L128" s="83">
        <f>K128</f>
        <v>6</v>
      </c>
      <c r="M128" s="83" t="s">
        <v>24</v>
      </c>
      <c r="N128" s="83" t="str">
        <f>M128</f>
        <v>-</v>
      </c>
      <c r="O128" s="83" t="str">
        <f>N128</f>
        <v>-</v>
      </c>
    </row>
    <row r="129" spans="1:15" s="32" customFormat="1" ht="90">
      <c r="A129" s="34" t="str">
        <f t="shared" ref="A129:F131" si="29">A119</f>
        <v>801012О.99.0.БА81АЦ60001</v>
      </c>
      <c r="B129" s="34" t="str">
        <f t="shared" si="29"/>
        <v>003 обучающиеся за исключением обучающихся с ограниченными возможностями здоровья (ОВЗ) и детей-инвалидов</v>
      </c>
      <c r="C129" s="34" t="str">
        <f t="shared" si="29"/>
        <v>003 не указано</v>
      </c>
      <c r="D129" s="34" t="str">
        <f t="shared" si="29"/>
        <v>001 не указано</v>
      </c>
      <c r="E129" s="34" t="str">
        <f t="shared" si="29"/>
        <v>01 Очная</v>
      </c>
      <c r="F129" s="34" t="str">
        <f t="shared" si="29"/>
        <v>-</v>
      </c>
      <c r="G129" s="21" t="s">
        <v>97</v>
      </c>
      <c r="H129" s="21" t="s">
        <v>98</v>
      </c>
      <c r="I129" s="86">
        <v>792</v>
      </c>
      <c r="J129" s="83">
        <v>60</v>
      </c>
      <c r="K129" s="83">
        <f t="shared" ref="K129:L130" si="30">J129</f>
        <v>60</v>
      </c>
      <c r="L129" s="83">
        <f t="shared" si="30"/>
        <v>60</v>
      </c>
      <c r="M129" s="83" t="s">
        <v>24</v>
      </c>
      <c r="N129" s="83" t="str">
        <f t="shared" ref="N129:O132" si="31">M129</f>
        <v>-</v>
      </c>
      <c r="O129" s="83" t="str">
        <f t="shared" si="31"/>
        <v>-</v>
      </c>
    </row>
    <row r="130" spans="1:15" s="65" customFormat="1" ht="43.5" hidden="1" customHeight="1">
      <c r="A130" s="64" t="s">
        <v>152</v>
      </c>
      <c r="B130" s="64" t="s">
        <v>127</v>
      </c>
      <c r="C130" s="64" t="s">
        <v>153</v>
      </c>
      <c r="D130" s="64" t="s">
        <v>118</v>
      </c>
      <c r="E130" s="64" t="s">
        <v>93</v>
      </c>
      <c r="F130" s="64" t="s">
        <v>24</v>
      </c>
      <c r="G130" s="21" t="s">
        <v>97</v>
      </c>
      <c r="H130" s="21" t="s">
        <v>98</v>
      </c>
      <c r="I130" s="86">
        <v>792</v>
      </c>
      <c r="J130" s="83">
        <v>0</v>
      </c>
      <c r="K130" s="83">
        <f t="shared" si="30"/>
        <v>0</v>
      </c>
      <c r="L130" s="83">
        <f t="shared" si="30"/>
        <v>0</v>
      </c>
      <c r="M130" s="83" t="s">
        <v>24</v>
      </c>
      <c r="N130" s="83" t="str">
        <f t="shared" si="31"/>
        <v>-</v>
      </c>
      <c r="O130" s="83" t="str">
        <f t="shared" si="31"/>
        <v>-</v>
      </c>
    </row>
    <row r="131" spans="1:15" s="65" customFormat="1" ht="90" hidden="1">
      <c r="A131" s="64" t="s">
        <v>154</v>
      </c>
      <c r="B131" s="64" t="str">
        <f t="shared" si="29"/>
        <v>003 обучающиеся за исключением обучающихся с ограниченными возможностями здоровья (ОВЗ) и детей-инвалидов</v>
      </c>
      <c r="C131" s="64" t="str">
        <f t="shared" si="29"/>
        <v>003 не указано</v>
      </c>
      <c r="D131" s="64" t="str">
        <f t="shared" si="29"/>
        <v>001 не указано</v>
      </c>
      <c r="E131" s="64" t="str">
        <f t="shared" si="29"/>
        <v>09 Заочная</v>
      </c>
      <c r="F131" s="64" t="str">
        <f t="shared" si="29"/>
        <v>-</v>
      </c>
      <c r="G131" s="21" t="s">
        <v>97</v>
      </c>
      <c r="H131" s="21" t="s">
        <v>98</v>
      </c>
      <c r="I131" s="86">
        <v>792</v>
      </c>
      <c r="J131" s="83">
        <v>0</v>
      </c>
      <c r="K131" s="83">
        <f t="shared" ref="K131" si="32">J131</f>
        <v>0</v>
      </c>
      <c r="L131" s="83">
        <f t="shared" ref="L131" si="33">K131</f>
        <v>0</v>
      </c>
      <c r="M131" s="83" t="s">
        <v>24</v>
      </c>
      <c r="N131" s="83" t="str">
        <f t="shared" ref="N131" si="34">M131</f>
        <v>-</v>
      </c>
      <c r="O131" s="83" t="str">
        <f t="shared" ref="O131" si="35">N131</f>
        <v>-</v>
      </c>
    </row>
    <row r="132" spans="1:15" s="32" customFormat="1" ht="22.5">
      <c r="A132" s="109" t="s">
        <v>101</v>
      </c>
      <c r="B132" s="110"/>
      <c r="C132" s="110"/>
      <c r="D132" s="110"/>
      <c r="E132" s="110"/>
      <c r="F132" s="111"/>
      <c r="G132" s="21" t="s">
        <v>122</v>
      </c>
      <c r="H132" s="21" t="s">
        <v>98</v>
      </c>
      <c r="I132" s="86">
        <v>792</v>
      </c>
      <c r="J132" s="82">
        <f>J128+J129+J130+J131</f>
        <v>66</v>
      </c>
      <c r="K132" s="82">
        <f>J132</f>
        <v>66</v>
      </c>
      <c r="L132" s="82">
        <f>J132</f>
        <v>66</v>
      </c>
      <c r="M132" s="83" t="s">
        <v>24</v>
      </c>
      <c r="N132" s="83" t="str">
        <f t="shared" si="31"/>
        <v>-</v>
      </c>
      <c r="O132" s="83" t="str">
        <f t="shared" si="31"/>
        <v>-</v>
      </c>
    </row>
    <row r="133" spans="1:15" s="32" customFormat="1">
      <c r="A133" s="112" t="s">
        <v>102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</row>
    <row r="134" spans="1:15" s="32" customForma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1:15" s="32" customFormat="1">
      <c r="A135" s="36" t="s">
        <v>34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</row>
    <row r="136" spans="1:15" s="32" customFormat="1">
      <c r="A136" s="113" t="s">
        <v>35</v>
      </c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5" s="32" customFormat="1">
      <c r="A137" s="35" t="s">
        <v>36</v>
      </c>
      <c r="B137" s="35" t="s">
        <v>37</v>
      </c>
      <c r="C137" s="35" t="s">
        <v>38</v>
      </c>
      <c r="D137" s="35" t="s">
        <v>39</v>
      </c>
      <c r="E137" s="113" t="s">
        <v>40</v>
      </c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</row>
    <row r="138" spans="1:15" s="32" customFormat="1">
      <c r="A138" s="35">
        <v>1</v>
      </c>
      <c r="B138" s="35">
        <v>2</v>
      </c>
      <c r="C138" s="35">
        <v>3</v>
      </c>
      <c r="D138" s="35">
        <v>4</v>
      </c>
      <c r="E138" s="114">
        <v>5</v>
      </c>
      <c r="F138" s="115"/>
      <c r="G138" s="115"/>
      <c r="H138" s="115"/>
      <c r="I138" s="115"/>
      <c r="J138" s="115"/>
      <c r="K138" s="115"/>
      <c r="L138" s="115"/>
      <c r="M138" s="115"/>
      <c r="N138" s="115"/>
      <c r="O138" s="116"/>
    </row>
    <row r="139" spans="1:15" s="32" customFormat="1">
      <c r="A139" s="35"/>
      <c r="B139" s="35"/>
      <c r="C139" s="35"/>
      <c r="D139" s="35"/>
      <c r="E139" s="114"/>
      <c r="F139" s="115"/>
      <c r="G139" s="115"/>
      <c r="H139" s="115"/>
      <c r="I139" s="115"/>
      <c r="J139" s="115"/>
      <c r="K139" s="115"/>
      <c r="L139" s="115"/>
      <c r="M139" s="115"/>
      <c r="N139" s="115"/>
      <c r="O139" s="116"/>
    </row>
    <row r="140" spans="1:15" s="32" customForma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</row>
    <row r="141" spans="1:15" s="32" customFormat="1" ht="15">
      <c r="A141" s="33" t="s">
        <v>41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36"/>
      <c r="M141" s="36"/>
      <c r="N141" s="36"/>
      <c r="O141" s="36"/>
    </row>
    <row r="142" spans="1:15" s="32" customFormat="1" ht="15">
      <c r="A142" s="33" t="s">
        <v>42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36"/>
      <c r="M142" s="36"/>
      <c r="N142" s="36"/>
      <c r="O142" s="36"/>
    </row>
    <row r="143" spans="1:15" s="32" customFormat="1">
      <c r="A143" s="117" t="s">
        <v>43</v>
      </c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36"/>
      <c r="M143" s="36"/>
      <c r="N143" s="36"/>
      <c r="O143" s="36"/>
    </row>
    <row r="144" spans="1:15" s="32" customFormat="1" ht="11.25" customHeight="1">
      <c r="A144" s="117" t="s">
        <v>44</v>
      </c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36"/>
      <c r="M144" s="36"/>
      <c r="N144" s="36"/>
      <c r="O144" s="36"/>
    </row>
    <row r="145" spans="1:15" s="32" customFormat="1" ht="27.75" customHeight="1">
      <c r="A145" s="118" t="s">
        <v>170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</row>
    <row r="146" spans="1:15" s="32" customFormat="1" ht="11.25" customHeight="1">
      <c r="A146" s="108" t="s">
        <v>173</v>
      </c>
      <c r="B146" s="108"/>
      <c r="C146" s="108"/>
      <c r="D146" s="24"/>
      <c r="E146" s="24"/>
      <c r="F146" s="24"/>
      <c r="G146" s="24"/>
      <c r="H146" s="24"/>
      <c r="I146" s="24"/>
      <c r="J146" s="24"/>
      <c r="K146" s="24"/>
      <c r="L146" s="36"/>
      <c r="M146" s="36"/>
      <c r="N146" s="36"/>
      <c r="O146" s="36"/>
    </row>
    <row r="147" spans="1:15" s="32" customFormat="1" ht="15">
      <c r="A147" s="108" t="s">
        <v>172</v>
      </c>
      <c r="B147" s="108"/>
      <c r="C147" s="108"/>
      <c r="D147" s="108"/>
      <c r="E147" s="108"/>
      <c r="F147" s="108"/>
      <c r="G147" s="24"/>
      <c r="H147" s="24"/>
      <c r="I147" s="24"/>
      <c r="J147" s="24"/>
      <c r="K147" s="24"/>
      <c r="L147" s="36"/>
      <c r="M147" s="36"/>
      <c r="N147" s="36"/>
      <c r="O147" s="36"/>
    </row>
    <row r="148" spans="1:15" s="32" customFormat="1" ht="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36"/>
      <c r="M148" s="36"/>
      <c r="N148" s="36"/>
      <c r="O148" s="36"/>
    </row>
    <row r="149" spans="1:15" s="32" customFormat="1" ht="15">
      <c r="A149" s="33" t="s">
        <v>45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36"/>
      <c r="M149" s="36"/>
      <c r="N149" s="36"/>
      <c r="O149" s="36"/>
    </row>
    <row r="150" spans="1:15" s="32" customFormat="1">
      <c r="A150" s="119" t="s">
        <v>46</v>
      </c>
      <c r="B150" s="119"/>
      <c r="C150" s="119"/>
      <c r="D150" s="119" t="s">
        <v>47</v>
      </c>
      <c r="E150" s="119"/>
      <c r="F150" s="119"/>
      <c r="G150" s="119"/>
      <c r="H150" s="119"/>
      <c r="I150" s="119"/>
      <c r="J150" s="119"/>
      <c r="K150" s="119" t="s">
        <v>48</v>
      </c>
      <c r="L150" s="119"/>
      <c r="M150" s="119"/>
      <c r="N150" s="119"/>
      <c r="O150" s="119"/>
    </row>
    <row r="151" spans="1:15" s="32" customFormat="1" ht="11.25" customHeight="1">
      <c r="A151" s="128">
        <v>1</v>
      </c>
      <c r="B151" s="128"/>
      <c r="C151" s="128"/>
      <c r="D151" s="128">
        <v>2</v>
      </c>
      <c r="E151" s="128"/>
      <c r="F151" s="128"/>
      <c r="G151" s="128"/>
      <c r="H151" s="128"/>
      <c r="I151" s="128"/>
      <c r="J151" s="128"/>
      <c r="K151" s="128">
        <v>3</v>
      </c>
      <c r="L151" s="128"/>
      <c r="M151" s="128"/>
      <c r="N151" s="128"/>
      <c r="O151" s="128"/>
    </row>
    <row r="152" spans="1:15" s="32" customFormat="1">
      <c r="A152" s="119" t="s">
        <v>49</v>
      </c>
      <c r="B152" s="119"/>
      <c r="C152" s="119"/>
      <c r="D152" s="119" t="s">
        <v>59</v>
      </c>
      <c r="E152" s="119"/>
      <c r="F152" s="119"/>
      <c r="G152" s="119"/>
      <c r="H152" s="119"/>
      <c r="I152" s="119"/>
      <c r="J152" s="119"/>
      <c r="K152" s="119" t="s">
        <v>50</v>
      </c>
      <c r="L152" s="119"/>
      <c r="M152" s="119"/>
      <c r="N152" s="119"/>
      <c r="O152" s="119"/>
    </row>
    <row r="153" spans="1:15" s="32" customFormat="1" ht="11.25" customHeight="1">
      <c r="A153" s="119" t="s">
        <v>57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 t="s">
        <v>51</v>
      </c>
      <c r="L153" s="119"/>
      <c r="M153" s="119"/>
      <c r="N153" s="119"/>
      <c r="O153" s="119"/>
    </row>
    <row r="154" spans="1:15" s="32" customFormat="1">
      <c r="A154" s="119" t="s">
        <v>58</v>
      </c>
      <c r="B154" s="119"/>
      <c r="C154" s="119"/>
      <c r="D154" s="119" t="s">
        <v>52</v>
      </c>
      <c r="E154" s="119"/>
      <c r="F154" s="119"/>
      <c r="G154" s="119"/>
      <c r="H154" s="119"/>
      <c r="I154" s="119"/>
      <c r="J154" s="119"/>
      <c r="K154" s="119" t="s">
        <v>53</v>
      </c>
      <c r="L154" s="119"/>
      <c r="M154" s="119"/>
      <c r="N154" s="119"/>
      <c r="O154" s="119"/>
    </row>
    <row r="155" spans="1:15" s="32" customFormat="1" ht="11.2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>
      <c r="A156" s="122" t="s">
        <v>123</v>
      </c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</row>
    <row r="157" spans="1:1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>
      <c r="A158" s="123" t="s">
        <v>87</v>
      </c>
      <c r="B158" s="123"/>
      <c r="C158" s="123"/>
      <c r="D158" s="44" t="s">
        <v>124</v>
      </c>
      <c r="E158" s="44"/>
      <c r="F158" s="44"/>
      <c r="G158" s="44"/>
      <c r="H158" s="44"/>
      <c r="I158" s="44"/>
      <c r="J158" s="44"/>
      <c r="K158" s="44"/>
      <c r="L158" s="44"/>
      <c r="M158" s="44"/>
      <c r="N158" s="15" t="s">
        <v>9</v>
      </c>
      <c r="O158" s="120" t="s">
        <v>113</v>
      </c>
    </row>
    <row r="159" spans="1:15">
      <c r="A159" s="126"/>
      <c r="B159" s="126"/>
      <c r="C159" s="126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15" t="s">
        <v>10</v>
      </c>
      <c r="O159" s="125"/>
    </row>
    <row r="160" spans="1:15">
      <c r="A160" s="126" t="s">
        <v>11</v>
      </c>
      <c r="B160" s="126"/>
      <c r="C160" s="44"/>
      <c r="D160" s="43" t="s">
        <v>114</v>
      </c>
      <c r="E160" s="44"/>
      <c r="F160" s="44"/>
      <c r="G160" s="44"/>
      <c r="H160" s="44"/>
      <c r="I160" s="44"/>
      <c r="J160" s="44"/>
      <c r="K160" s="44"/>
      <c r="L160" s="44"/>
      <c r="M160" s="44"/>
      <c r="N160" s="15" t="s">
        <v>12</v>
      </c>
      <c r="O160" s="121"/>
    </row>
    <row r="161" spans="1:15">
      <c r="A161" s="118" t="s">
        <v>88</v>
      </c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44"/>
      <c r="N161" s="44"/>
      <c r="O161" s="44"/>
    </row>
    <row r="162" spans="1:15">
      <c r="A162" s="108" t="s">
        <v>13</v>
      </c>
      <c r="B162" s="108"/>
      <c r="C162" s="108"/>
      <c r="D162" s="127"/>
      <c r="E162" s="127"/>
      <c r="F162" s="44"/>
      <c r="G162" s="44"/>
      <c r="H162" s="44"/>
      <c r="I162" s="44"/>
      <c r="J162" s="44"/>
      <c r="K162" s="44"/>
      <c r="L162" s="44"/>
      <c r="M162" s="44"/>
      <c r="N162" s="44"/>
      <c r="O162" s="44"/>
    </row>
    <row r="163" spans="1:15" ht="42.75" customHeight="1">
      <c r="A163" s="119" t="s">
        <v>14</v>
      </c>
      <c r="B163" s="119" t="s">
        <v>15</v>
      </c>
      <c r="C163" s="119"/>
      <c r="D163" s="119"/>
      <c r="E163" s="119" t="s">
        <v>16</v>
      </c>
      <c r="F163" s="119"/>
      <c r="G163" s="119" t="s">
        <v>30</v>
      </c>
      <c r="H163" s="119"/>
      <c r="I163" s="119"/>
      <c r="J163" s="119"/>
      <c r="K163" s="119"/>
      <c r="L163" s="119"/>
      <c r="M163" s="119" t="s">
        <v>31</v>
      </c>
      <c r="N163" s="119"/>
      <c r="O163" s="119"/>
    </row>
    <row r="164" spans="1:15" ht="30.75" customHeight="1">
      <c r="A164" s="119"/>
      <c r="B164" s="120" t="s">
        <v>18</v>
      </c>
      <c r="C164" s="120" t="s">
        <v>19</v>
      </c>
      <c r="D164" s="120" t="s">
        <v>21</v>
      </c>
      <c r="E164" s="120" t="s">
        <v>20</v>
      </c>
      <c r="F164" s="120" t="s">
        <v>21</v>
      </c>
      <c r="G164" s="119" t="s">
        <v>21</v>
      </c>
      <c r="H164" s="119"/>
      <c r="I164" s="119"/>
      <c r="J164" s="119"/>
      <c r="K164" s="119" t="s">
        <v>29</v>
      </c>
      <c r="L164" s="119"/>
      <c r="M164" s="120" t="s">
        <v>203</v>
      </c>
      <c r="N164" s="120" t="s">
        <v>204</v>
      </c>
      <c r="O164" s="120" t="s">
        <v>205</v>
      </c>
    </row>
    <row r="165" spans="1:15" ht="36.75" customHeight="1">
      <c r="A165" s="119"/>
      <c r="B165" s="121"/>
      <c r="C165" s="121"/>
      <c r="D165" s="121"/>
      <c r="E165" s="121"/>
      <c r="F165" s="121"/>
      <c r="G165" s="119"/>
      <c r="H165" s="119"/>
      <c r="I165" s="119"/>
      <c r="J165" s="119"/>
      <c r="K165" s="39" t="s">
        <v>22</v>
      </c>
      <c r="L165" s="39" t="s">
        <v>23</v>
      </c>
      <c r="M165" s="121"/>
      <c r="N165" s="121"/>
      <c r="O165" s="121"/>
    </row>
    <row r="166" spans="1:15">
      <c r="A166" s="39">
        <v>1</v>
      </c>
      <c r="B166" s="39">
        <v>2</v>
      </c>
      <c r="C166" s="39">
        <v>3</v>
      </c>
      <c r="D166" s="39">
        <v>4</v>
      </c>
      <c r="E166" s="39">
        <v>5</v>
      </c>
      <c r="F166" s="39">
        <v>6</v>
      </c>
      <c r="G166" s="119">
        <v>7</v>
      </c>
      <c r="H166" s="119"/>
      <c r="I166" s="119"/>
      <c r="J166" s="119"/>
      <c r="K166" s="39">
        <v>8</v>
      </c>
      <c r="L166" s="39">
        <v>9</v>
      </c>
      <c r="M166" s="39">
        <v>10</v>
      </c>
      <c r="N166" s="39">
        <v>11</v>
      </c>
      <c r="O166" s="39">
        <v>12</v>
      </c>
    </row>
    <row r="167" spans="1:15" ht="56.25">
      <c r="A167" s="39" t="s">
        <v>125</v>
      </c>
      <c r="B167" s="90" t="s">
        <v>116</v>
      </c>
      <c r="C167" s="69" t="s">
        <v>117</v>
      </c>
      <c r="D167" s="69" t="s">
        <v>118</v>
      </c>
      <c r="E167" s="69" t="s">
        <v>93</v>
      </c>
      <c r="F167" s="69" t="s">
        <v>24</v>
      </c>
      <c r="G167" s="119" t="s">
        <v>178</v>
      </c>
      <c r="H167" s="119"/>
      <c r="I167" s="119"/>
      <c r="J167" s="119"/>
      <c r="K167" s="39" t="s">
        <v>26</v>
      </c>
      <c r="L167" s="39">
        <v>744</v>
      </c>
      <c r="M167" s="39">
        <v>100</v>
      </c>
      <c r="N167" s="39">
        <v>100</v>
      </c>
      <c r="O167" s="39">
        <v>100</v>
      </c>
    </row>
    <row r="168" spans="1:15" ht="79.5" hidden="1" customHeight="1">
      <c r="A168" s="39" t="s">
        <v>126</v>
      </c>
      <c r="B168" s="90" t="s">
        <v>127</v>
      </c>
      <c r="C168" s="69" t="s">
        <v>117</v>
      </c>
      <c r="D168" s="69" t="s">
        <v>128</v>
      </c>
      <c r="E168" s="69" t="s">
        <v>93</v>
      </c>
      <c r="F168" s="69" t="s">
        <v>24</v>
      </c>
      <c r="G168" s="119" t="s">
        <v>178</v>
      </c>
      <c r="H168" s="119"/>
      <c r="I168" s="119"/>
      <c r="J168" s="119"/>
      <c r="K168" s="39" t="s">
        <v>26</v>
      </c>
      <c r="L168" s="39">
        <v>744</v>
      </c>
      <c r="M168" s="39">
        <v>100</v>
      </c>
      <c r="N168" s="39">
        <v>100</v>
      </c>
      <c r="O168" s="39">
        <v>100</v>
      </c>
    </row>
    <row r="169" spans="1:15" ht="90" customHeight="1">
      <c r="A169" s="39" t="s">
        <v>129</v>
      </c>
      <c r="B169" s="90" t="s">
        <v>121</v>
      </c>
      <c r="C169" s="69" t="s">
        <v>90</v>
      </c>
      <c r="D169" s="69" t="s">
        <v>118</v>
      </c>
      <c r="E169" s="69" t="s">
        <v>93</v>
      </c>
      <c r="F169" s="69" t="s">
        <v>24</v>
      </c>
      <c r="G169" s="119" t="s">
        <v>178</v>
      </c>
      <c r="H169" s="119"/>
      <c r="I169" s="119"/>
      <c r="J169" s="119"/>
      <c r="K169" s="39" t="s">
        <v>26</v>
      </c>
      <c r="L169" s="39">
        <v>744</v>
      </c>
      <c r="M169" s="39">
        <v>100</v>
      </c>
      <c r="N169" s="39">
        <v>100</v>
      </c>
      <c r="O169" s="39">
        <v>100</v>
      </c>
    </row>
    <row r="170" spans="1:15" s="65" customFormat="1" ht="61.5" hidden="1" customHeight="1">
      <c r="A170" s="64" t="s">
        <v>156</v>
      </c>
      <c r="B170" s="69" t="s">
        <v>127</v>
      </c>
      <c r="C170" s="69" t="s">
        <v>117</v>
      </c>
      <c r="D170" s="69" t="s">
        <v>118</v>
      </c>
      <c r="E170" s="69" t="s">
        <v>93</v>
      </c>
      <c r="F170" s="69" t="s">
        <v>24</v>
      </c>
      <c r="G170" s="119" t="s">
        <v>178</v>
      </c>
      <c r="H170" s="119"/>
      <c r="I170" s="119"/>
      <c r="J170" s="119"/>
      <c r="K170" s="64" t="s">
        <v>26</v>
      </c>
      <c r="L170" s="64">
        <v>744</v>
      </c>
      <c r="M170" s="64">
        <v>100</v>
      </c>
      <c r="N170" s="64">
        <v>100</v>
      </c>
      <c r="O170" s="64">
        <v>100</v>
      </c>
    </row>
    <row r="171" spans="1:15" s="67" customFormat="1" ht="90" hidden="1">
      <c r="A171" s="66" t="s">
        <v>157</v>
      </c>
      <c r="B171" s="69" t="s">
        <v>121</v>
      </c>
      <c r="C171" s="69" t="s">
        <v>90</v>
      </c>
      <c r="D171" s="69" t="s">
        <v>118</v>
      </c>
      <c r="E171" s="69" t="s">
        <v>155</v>
      </c>
      <c r="F171" s="66" t="s">
        <v>24</v>
      </c>
      <c r="G171" s="119" t="s">
        <v>25</v>
      </c>
      <c r="H171" s="119"/>
      <c r="I171" s="119"/>
      <c r="J171" s="119"/>
      <c r="K171" s="66" t="s">
        <v>26</v>
      </c>
      <c r="L171" s="66">
        <v>744</v>
      </c>
      <c r="M171" s="66">
        <v>100</v>
      </c>
      <c r="N171" s="66">
        <v>100</v>
      </c>
      <c r="O171" s="66">
        <v>100</v>
      </c>
    </row>
    <row r="172" spans="1:15">
      <c r="A172" s="112" t="s">
        <v>102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</row>
    <row r="173" spans="1:15">
      <c r="A173" s="41" t="s">
        <v>27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</row>
    <row r="174" spans="1:15" ht="42.75" customHeight="1">
      <c r="A174" s="119" t="s">
        <v>14</v>
      </c>
      <c r="B174" s="119" t="s">
        <v>15</v>
      </c>
      <c r="C174" s="119"/>
      <c r="D174" s="119"/>
      <c r="E174" s="119" t="s">
        <v>16</v>
      </c>
      <c r="F174" s="119"/>
      <c r="G174" s="119" t="s">
        <v>68</v>
      </c>
      <c r="H174" s="119"/>
      <c r="I174" s="119"/>
      <c r="J174" s="119" t="s">
        <v>32</v>
      </c>
      <c r="K174" s="119"/>
      <c r="L174" s="119"/>
      <c r="M174" s="119" t="s">
        <v>33</v>
      </c>
      <c r="N174" s="119"/>
      <c r="O174" s="119"/>
    </row>
    <row r="175" spans="1:15" ht="33" customHeight="1">
      <c r="A175" s="119"/>
      <c r="B175" s="119" t="str">
        <f>B164</f>
        <v>Категория потребителей</v>
      </c>
      <c r="C175" s="119" t="str">
        <f>C164</f>
        <v>Возраст обучающихся</v>
      </c>
      <c r="D175" s="119" t="str">
        <f>D164</f>
        <v>(наименование показателя)</v>
      </c>
      <c r="E175" s="119" t="str">
        <f>E164</f>
        <v>Формы образования и формы реализации образовательных программ</v>
      </c>
      <c r="F175" s="119" t="str">
        <f>F164</f>
        <v>(наименование показателя)</v>
      </c>
      <c r="G175" s="119" t="s">
        <v>21</v>
      </c>
      <c r="H175" s="119" t="s">
        <v>29</v>
      </c>
      <c r="I175" s="119"/>
      <c r="J175" s="119" t="str">
        <f>M164</f>
        <v>2024 (очередной финансовый год)</v>
      </c>
      <c r="K175" s="119" t="str">
        <f>N164</f>
        <v>2025 (1-й год планового периода)</v>
      </c>
      <c r="L175" s="119" t="str">
        <f>O164</f>
        <v>2026 (2-й год планового периода)</v>
      </c>
      <c r="M175" s="119" t="str">
        <f>J175</f>
        <v>2024 (очередной финансовый год)</v>
      </c>
      <c r="N175" s="119" t="str">
        <f t="shared" ref="N175:O175" si="36">K175</f>
        <v>2025 (1-й год планового периода)</v>
      </c>
      <c r="O175" s="119" t="str">
        <f t="shared" si="36"/>
        <v>2026 (2-й год планового периода)</v>
      </c>
    </row>
    <row r="176" spans="1:15" ht="49.5" customHeight="1">
      <c r="A176" s="119"/>
      <c r="B176" s="119"/>
      <c r="C176" s="119"/>
      <c r="D176" s="119"/>
      <c r="E176" s="119"/>
      <c r="F176" s="119"/>
      <c r="G176" s="119"/>
      <c r="H176" s="39" t="s">
        <v>22</v>
      </c>
      <c r="I176" s="39" t="s">
        <v>23</v>
      </c>
      <c r="J176" s="119"/>
      <c r="K176" s="119"/>
      <c r="L176" s="119"/>
      <c r="M176" s="119"/>
      <c r="N176" s="119"/>
      <c r="O176" s="119"/>
    </row>
    <row r="177" spans="1:15">
      <c r="A177" s="39">
        <v>1</v>
      </c>
      <c r="B177" s="39">
        <v>2</v>
      </c>
      <c r="C177" s="39">
        <v>3</v>
      </c>
      <c r="D177" s="39">
        <v>4</v>
      </c>
      <c r="E177" s="39">
        <v>5</v>
      </c>
      <c r="F177" s="39">
        <v>6</v>
      </c>
      <c r="G177" s="39">
        <v>7</v>
      </c>
      <c r="H177" s="39">
        <v>8</v>
      </c>
      <c r="I177" s="39">
        <v>9</v>
      </c>
      <c r="J177" s="39">
        <v>10</v>
      </c>
      <c r="K177" s="39">
        <v>11</v>
      </c>
      <c r="L177" s="39">
        <v>12</v>
      </c>
      <c r="M177" s="39">
        <v>13</v>
      </c>
      <c r="N177" s="39">
        <v>14</v>
      </c>
      <c r="O177" s="39">
        <v>15</v>
      </c>
    </row>
    <row r="178" spans="1:15" ht="56.25">
      <c r="A178" s="39" t="str">
        <f t="shared" ref="A178:F182" si="37">A167</f>
        <v>802111О.99.0.БА96АА00001</v>
      </c>
      <c r="B178" s="89" t="str">
        <f t="shared" si="37"/>
        <v>004 обучающиеся с ограниченными возможностями здоровья (ОВЗ)</v>
      </c>
      <c r="C178" s="39" t="str">
        <f t="shared" si="37"/>
        <v>001 адаптированная образовательная программа</v>
      </c>
      <c r="D178" s="39" t="str">
        <f t="shared" si="37"/>
        <v>001 не указано</v>
      </c>
      <c r="E178" s="39" t="str">
        <f t="shared" si="37"/>
        <v>01 Очная</v>
      </c>
      <c r="F178" s="39" t="str">
        <f t="shared" si="37"/>
        <v>-</v>
      </c>
      <c r="G178" s="21" t="s">
        <v>97</v>
      </c>
      <c r="H178" s="21" t="s">
        <v>98</v>
      </c>
      <c r="I178" s="86">
        <v>792</v>
      </c>
      <c r="J178" s="83">
        <v>15</v>
      </c>
      <c r="K178" s="83">
        <f>J178</f>
        <v>15</v>
      </c>
      <c r="L178" s="83">
        <f>K178</f>
        <v>15</v>
      </c>
      <c r="M178" s="83" t="s">
        <v>24</v>
      </c>
      <c r="N178" s="83" t="str">
        <f>M178</f>
        <v>-</v>
      </c>
      <c r="O178" s="83" t="str">
        <f>N178</f>
        <v>-</v>
      </c>
    </row>
    <row r="179" spans="1:15" ht="67.5" hidden="1">
      <c r="A179" s="39" t="str">
        <f t="shared" si="37"/>
        <v>802111О.99.0.БА96АБ75001</v>
      </c>
      <c r="B179" s="89" t="str">
        <f t="shared" si="37"/>
        <v>005 дети-инвалиды</v>
      </c>
      <c r="C179" s="39" t="str">
        <f t="shared" si="37"/>
        <v>001 адаптированная образовательная программа</v>
      </c>
      <c r="D179" s="39" t="str">
        <f t="shared" si="37"/>
        <v>002 проходящие обучение по состоянию здоровья на дому</v>
      </c>
      <c r="E179" s="39" t="str">
        <f t="shared" si="37"/>
        <v>01 Очная</v>
      </c>
      <c r="F179" s="39" t="str">
        <f t="shared" si="37"/>
        <v>-</v>
      </c>
      <c r="G179" s="21" t="s">
        <v>97</v>
      </c>
      <c r="H179" s="21" t="s">
        <v>98</v>
      </c>
      <c r="I179" s="86">
        <v>792</v>
      </c>
      <c r="J179" s="83">
        <v>0</v>
      </c>
      <c r="K179" s="83">
        <f t="shared" ref="K179:L181" si="38">J179</f>
        <v>0</v>
      </c>
      <c r="L179" s="83">
        <f t="shared" si="38"/>
        <v>0</v>
      </c>
      <c r="M179" s="83" t="s">
        <v>24</v>
      </c>
      <c r="N179" s="83" t="str">
        <f t="shared" ref="N179:O183" si="39">M179</f>
        <v>-</v>
      </c>
      <c r="O179" s="83" t="str">
        <f t="shared" si="39"/>
        <v>-</v>
      </c>
    </row>
    <row r="180" spans="1:15" ht="90">
      <c r="A180" s="39" t="str">
        <f t="shared" si="37"/>
        <v>802111О.99.0.БА96АЧ08001</v>
      </c>
      <c r="B180" s="89" t="str">
        <f t="shared" si="37"/>
        <v>003 обучающиеся за исключением обучающихся с ограниченными возможностями здоровья (ОВЗ) и детей-инвалидов</v>
      </c>
      <c r="C180" s="39" t="str">
        <f t="shared" si="37"/>
        <v>003 не указано</v>
      </c>
      <c r="D180" s="39" t="str">
        <f t="shared" si="37"/>
        <v>001 не указано</v>
      </c>
      <c r="E180" s="39" t="str">
        <f t="shared" si="37"/>
        <v>01 Очная</v>
      </c>
      <c r="F180" s="39" t="str">
        <f t="shared" si="37"/>
        <v>-</v>
      </c>
      <c r="G180" s="21" t="s">
        <v>97</v>
      </c>
      <c r="H180" s="21" t="s">
        <v>98</v>
      </c>
      <c r="I180" s="86">
        <v>792</v>
      </c>
      <c r="J180" s="83">
        <v>64</v>
      </c>
      <c r="K180" s="83">
        <f t="shared" si="38"/>
        <v>64</v>
      </c>
      <c r="L180" s="83">
        <f t="shared" si="38"/>
        <v>64</v>
      </c>
      <c r="M180" s="83" t="s">
        <v>24</v>
      </c>
      <c r="N180" s="83" t="str">
        <f t="shared" si="39"/>
        <v>-</v>
      </c>
      <c r="O180" s="83" t="str">
        <f t="shared" si="39"/>
        <v>-</v>
      </c>
    </row>
    <row r="181" spans="1:15" ht="42.75" hidden="1" customHeight="1">
      <c r="A181" s="64" t="s">
        <v>156</v>
      </c>
      <c r="B181" s="69" t="s">
        <v>127</v>
      </c>
      <c r="C181" s="69" t="s">
        <v>117</v>
      </c>
      <c r="D181" s="69" t="s">
        <v>118</v>
      </c>
      <c r="E181" s="69" t="s">
        <v>93</v>
      </c>
      <c r="F181" s="39" t="s">
        <v>24</v>
      </c>
      <c r="G181" s="21" t="s">
        <v>97</v>
      </c>
      <c r="H181" s="21" t="s">
        <v>98</v>
      </c>
      <c r="I181" s="86">
        <v>792</v>
      </c>
      <c r="J181" s="83">
        <v>0</v>
      </c>
      <c r="K181" s="83">
        <f t="shared" si="38"/>
        <v>0</v>
      </c>
      <c r="L181" s="83">
        <f t="shared" si="38"/>
        <v>0</v>
      </c>
      <c r="M181" s="83" t="s">
        <v>24</v>
      </c>
      <c r="N181" s="83" t="str">
        <f t="shared" si="39"/>
        <v>-</v>
      </c>
      <c r="O181" s="83" t="str">
        <f t="shared" si="39"/>
        <v>-</v>
      </c>
    </row>
    <row r="182" spans="1:15" s="67" customFormat="1" ht="94.5" hidden="1" customHeight="1">
      <c r="A182" s="66" t="str">
        <f>A171</f>
        <v>802111О.99.0.БА96АЧ16001</v>
      </c>
      <c r="B182" s="66" t="s">
        <v>121</v>
      </c>
      <c r="C182" s="66" t="str">
        <f t="shared" si="37"/>
        <v>003 не указано</v>
      </c>
      <c r="D182" s="66" t="str">
        <f t="shared" si="37"/>
        <v>001 не указано</v>
      </c>
      <c r="E182" s="66" t="str">
        <f t="shared" si="37"/>
        <v>09 Заочная</v>
      </c>
      <c r="F182" s="66" t="str">
        <f t="shared" si="37"/>
        <v>-</v>
      </c>
      <c r="G182" s="21" t="s">
        <v>97</v>
      </c>
      <c r="H182" s="21" t="s">
        <v>98</v>
      </c>
      <c r="I182" s="86">
        <v>792</v>
      </c>
      <c r="J182" s="83">
        <v>0</v>
      </c>
      <c r="K182" s="83">
        <f>J182</f>
        <v>0</v>
      </c>
      <c r="L182" s="83">
        <f>K182</f>
        <v>0</v>
      </c>
      <c r="M182" s="83" t="s">
        <v>24</v>
      </c>
      <c r="N182" s="83" t="str">
        <f>M182</f>
        <v>-</v>
      </c>
      <c r="O182" s="83" t="str">
        <f>N182</f>
        <v>-</v>
      </c>
    </row>
    <row r="183" spans="1:15" ht="22.5">
      <c r="A183" s="109" t="s">
        <v>101</v>
      </c>
      <c r="B183" s="110"/>
      <c r="C183" s="110"/>
      <c r="D183" s="110"/>
      <c r="E183" s="110"/>
      <c r="F183" s="111"/>
      <c r="G183" s="21" t="s">
        <v>122</v>
      </c>
      <c r="H183" s="21" t="s">
        <v>98</v>
      </c>
      <c r="I183" s="86">
        <v>792</v>
      </c>
      <c r="J183" s="82">
        <f>SUM(J178:J179:J182)</f>
        <v>79</v>
      </c>
      <c r="K183" s="82">
        <f>J183</f>
        <v>79</v>
      </c>
      <c r="L183" s="82">
        <f>J183</f>
        <v>79</v>
      </c>
      <c r="M183" s="83" t="s">
        <v>24</v>
      </c>
      <c r="N183" s="83" t="str">
        <f t="shared" si="39"/>
        <v>-</v>
      </c>
      <c r="O183" s="83" t="str">
        <f t="shared" si="39"/>
        <v>-</v>
      </c>
    </row>
    <row r="184" spans="1:15">
      <c r="A184" s="112" t="s">
        <v>102</v>
      </c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</row>
    <row r="185" spans="1:1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1:15">
      <c r="A186" s="44" t="s">
        <v>34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1:15">
      <c r="A187" s="113" t="s">
        <v>35</v>
      </c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</row>
    <row r="188" spans="1:15">
      <c r="A188" s="40" t="s">
        <v>36</v>
      </c>
      <c r="B188" s="40" t="s">
        <v>37</v>
      </c>
      <c r="C188" s="40" t="s">
        <v>38</v>
      </c>
      <c r="D188" s="40" t="s">
        <v>39</v>
      </c>
      <c r="E188" s="113" t="s">
        <v>40</v>
      </c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</row>
    <row r="189" spans="1:15">
      <c r="A189" s="40">
        <v>1</v>
      </c>
      <c r="B189" s="40">
        <v>2</v>
      </c>
      <c r="C189" s="40">
        <v>3</v>
      </c>
      <c r="D189" s="40">
        <v>4</v>
      </c>
      <c r="E189" s="114">
        <v>5</v>
      </c>
      <c r="F189" s="115"/>
      <c r="G189" s="115"/>
      <c r="H189" s="115"/>
      <c r="I189" s="115"/>
      <c r="J189" s="115"/>
      <c r="K189" s="115"/>
      <c r="L189" s="115"/>
      <c r="M189" s="115"/>
      <c r="N189" s="115"/>
      <c r="O189" s="116"/>
    </row>
    <row r="190" spans="1:15">
      <c r="A190" s="40"/>
      <c r="B190" s="40"/>
      <c r="C190" s="40"/>
      <c r="D190" s="40"/>
      <c r="E190" s="114"/>
      <c r="F190" s="115"/>
      <c r="G190" s="115"/>
      <c r="H190" s="115"/>
      <c r="I190" s="115"/>
      <c r="J190" s="115"/>
      <c r="K190" s="115"/>
      <c r="L190" s="115"/>
      <c r="M190" s="115"/>
      <c r="N190" s="115"/>
      <c r="O190" s="116"/>
    </row>
    <row r="191" spans="1:1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</row>
    <row r="192" spans="1:15" ht="15">
      <c r="A192" s="41" t="s">
        <v>41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44"/>
      <c r="M192" s="44"/>
      <c r="N192" s="44"/>
      <c r="O192" s="44"/>
    </row>
    <row r="193" spans="1:15" ht="15">
      <c r="A193" s="41" t="s">
        <v>42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44"/>
      <c r="M193" s="44"/>
      <c r="N193" s="44"/>
      <c r="O193" s="44"/>
    </row>
    <row r="194" spans="1:15">
      <c r="A194" s="117" t="s">
        <v>43</v>
      </c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44"/>
      <c r="M194" s="44"/>
      <c r="N194" s="44"/>
      <c r="O194" s="44"/>
    </row>
    <row r="195" spans="1:15">
      <c r="A195" s="117" t="s">
        <v>44</v>
      </c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44"/>
      <c r="M195" s="44"/>
      <c r="N195" s="44"/>
      <c r="O195" s="44"/>
    </row>
    <row r="196" spans="1:15">
      <c r="A196" s="118" t="s">
        <v>170</v>
      </c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</row>
    <row r="197" spans="1:15" ht="15">
      <c r="A197" s="108" t="s">
        <v>173</v>
      </c>
      <c r="B197" s="108"/>
      <c r="C197" s="108"/>
      <c r="D197" s="24"/>
      <c r="E197" s="24"/>
      <c r="F197" s="24"/>
      <c r="G197" s="24"/>
      <c r="H197" s="24"/>
      <c r="I197" s="24"/>
      <c r="J197" s="24"/>
      <c r="K197" s="24"/>
      <c r="L197" s="44"/>
      <c r="M197" s="44"/>
      <c r="N197" s="44"/>
      <c r="O197" s="44"/>
    </row>
    <row r="198" spans="1:15" ht="15">
      <c r="A198" s="108" t="s">
        <v>172</v>
      </c>
      <c r="B198" s="108"/>
      <c r="C198" s="108"/>
      <c r="D198" s="108"/>
      <c r="E198" s="108"/>
      <c r="F198" s="108"/>
      <c r="G198" s="24"/>
      <c r="H198" s="24"/>
      <c r="I198" s="24"/>
      <c r="J198" s="24"/>
      <c r="K198" s="24"/>
      <c r="L198" s="44"/>
      <c r="M198" s="44"/>
      <c r="N198" s="44"/>
      <c r="O198" s="44"/>
    </row>
    <row r="199" spans="1:15" ht="1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44"/>
      <c r="M199" s="44"/>
      <c r="N199" s="44"/>
      <c r="O199" s="44"/>
    </row>
    <row r="200" spans="1:15" ht="15">
      <c r="A200" s="41" t="s">
        <v>45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44"/>
      <c r="M200" s="44"/>
      <c r="N200" s="44"/>
      <c r="O200" s="44"/>
    </row>
    <row r="201" spans="1:15">
      <c r="A201" s="119" t="s">
        <v>46</v>
      </c>
      <c r="B201" s="119"/>
      <c r="C201" s="119"/>
      <c r="D201" s="119" t="s">
        <v>47</v>
      </c>
      <c r="E201" s="119"/>
      <c r="F201" s="119"/>
      <c r="G201" s="119"/>
      <c r="H201" s="119"/>
      <c r="I201" s="119"/>
      <c r="J201" s="119"/>
      <c r="K201" s="119" t="s">
        <v>48</v>
      </c>
      <c r="L201" s="119"/>
      <c r="M201" s="119"/>
      <c r="N201" s="119"/>
      <c r="O201" s="119"/>
    </row>
    <row r="202" spans="1:15">
      <c r="A202" s="128">
        <v>1</v>
      </c>
      <c r="B202" s="128"/>
      <c r="C202" s="128"/>
      <c r="D202" s="128">
        <v>2</v>
      </c>
      <c r="E202" s="128"/>
      <c r="F202" s="128"/>
      <c r="G202" s="128"/>
      <c r="H202" s="128"/>
      <c r="I202" s="128"/>
      <c r="J202" s="128"/>
      <c r="K202" s="128">
        <v>3</v>
      </c>
      <c r="L202" s="128"/>
      <c r="M202" s="128"/>
      <c r="N202" s="128"/>
      <c r="O202" s="128"/>
    </row>
    <row r="203" spans="1:15">
      <c r="A203" s="119" t="s">
        <v>49</v>
      </c>
      <c r="B203" s="119"/>
      <c r="C203" s="119"/>
      <c r="D203" s="119" t="s">
        <v>59</v>
      </c>
      <c r="E203" s="119"/>
      <c r="F203" s="119"/>
      <c r="G203" s="119"/>
      <c r="H203" s="119"/>
      <c r="I203" s="119"/>
      <c r="J203" s="119"/>
      <c r="K203" s="119" t="s">
        <v>50</v>
      </c>
      <c r="L203" s="119"/>
      <c r="M203" s="119"/>
      <c r="N203" s="119"/>
      <c r="O203" s="119"/>
    </row>
    <row r="204" spans="1:15">
      <c r="A204" s="119" t="s">
        <v>57</v>
      </c>
      <c r="B204" s="119"/>
      <c r="C204" s="119"/>
      <c r="D204" s="119"/>
      <c r="E204" s="119"/>
      <c r="F204" s="119"/>
      <c r="G204" s="119"/>
      <c r="H204" s="119"/>
      <c r="I204" s="119"/>
      <c r="J204" s="119"/>
      <c r="K204" s="119" t="s">
        <v>51</v>
      </c>
      <c r="L204" s="119"/>
      <c r="M204" s="119"/>
      <c r="N204" s="119"/>
      <c r="O204" s="119"/>
    </row>
    <row r="205" spans="1:15">
      <c r="A205" s="119" t="s">
        <v>58</v>
      </c>
      <c r="B205" s="119"/>
      <c r="C205" s="119"/>
      <c r="D205" s="119" t="s">
        <v>52</v>
      </c>
      <c r="E205" s="119"/>
      <c r="F205" s="119"/>
      <c r="G205" s="119"/>
      <c r="H205" s="119"/>
      <c r="I205" s="119"/>
      <c r="J205" s="119"/>
      <c r="K205" s="119" t="s">
        <v>53</v>
      </c>
      <c r="L205" s="119"/>
      <c r="M205" s="119"/>
      <c r="N205" s="119"/>
      <c r="O205" s="119"/>
    </row>
    <row r="207" spans="1:15" s="75" customFormat="1">
      <c r="A207" s="122" t="s">
        <v>151</v>
      </c>
      <c r="B207" s="122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</row>
    <row r="208" spans="1:15" s="75" customForma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</row>
    <row r="209" spans="1:15" s="75" customFormat="1">
      <c r="A209" s="123" t="s">
        <v>87</v>
      </c>
      <c r="B209" s="123"/>
      <c r="C209" s="123"/>
      <c r="D209" s="75" t="s">
        <v>105</v>
      </c>
      <c r="N209" s="15" t="s">
        <v>9</v>
      </c>
      <c r="O209" s="120" t="s">
        <v>113</v>
      </c>
    </row>
    <row r="210" spans="1:15" s="75" customFormat="1">
      <c r="A210" s="126"/>
      <c r="B210" s="126"/>
      <c r="C210" s="126"/>
      <c r="N210" s="15" t="s">
        <v>10</v>
      </c>
      <c r="O210" s="125"/>
    </row>
    <row r="211" spans="1:15" s="75" customFormat="1">
      <c r="A211" s="126" t="s">
        <v>11</v>
      </c>
      <c r="B211" s="126"/>
      <c r="D211" s="74" t="s">
        <v>114</v>
      </c>
      <c r="N211" s="15" t="s">
        <v>12</v>
      </c>
      <c r="O211" s="121"/>
    </row>
    <row r="212" spans="1:15" s="75" customFormat="1">
      <c r="A212" s="118" t="s">
        <v>88</v>
      </c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</row>
    <row r="213" spans="1:15" s="75" customFormat="1">
      <c r="A213" s="108" t="s">
        <v>13</v>
      </c>
      <c r="B213" s="108"/>
      <c r="C213" s="108"/>
      <c r="D213" s="127"/>
      <c r="E213" s="127"/>
    </row>
    <row r="214" spans="1:15" s="75" customFormat="1" ht="42" customHeight="1">
      <c r="A214" s="119" t="s">
        <v>14</v>
      </c>
      <c r="B214" s="119" t="s">
        <v>15</v>
      </c>
      <c r="C214" s="119"/>
      <c r="D214" s="119"/>
      <c r="E214" s="119" t="s">
        <v>16</v>
      </c>
      <c r="F214" s="119"/>
      <c r="G214" s="119" t="s">
        <v>30</v>
      </c>
      <c r="H214" s="119"/>
      <c r="I214" s="119"/>
      <c r="J214" s="119"/>
      <c r="K214" s="119"/>
      <c r="L214" s="119"/>
      <c r="M214" s="119" t="s">
        <v>31</v>
      </c>
      <c r="N214" s="119"/>
      <c r="O214" s="119"/>
    </row>
    <row r="215" spans="1:15" s="75" customFormat="1" ht="26.25" customHeight="1">
      <c r="A215" s="119"/>
      <c r="B215" s="120" t="s">
        <v>18</v>
      </c>
      <c r="C215" s="120" t="s">
        <v>19</v>
      </c>
      <c r="D215" s="120" t="s">
        <v>21</v>
      </c>
      <c r="E215" s="120" t="s">
        <v>20</v>
      </c>
      <c r="F215" s="120" t="s">
        <v>21</v>
      </c>
      <c r="G215" s="119" t="s">
        <v>21</v>
      </c>
      <c r="H215" s="119"/>
      <c r="I215" s="119"/>
      <c r="J215" s="119"/>
      <c r="K215" s="119" t="s">
        <v>29</v>
      </c>
      <c r="L215" s="119"/>
      <c r="M215" s="120" t="s">
        <v>203</v>
      </c>
      <c r="N215" s="120" t="s">
        <v>204</v>
      </c>
      <c r="O215" s="120" t="s">
        <v>205</v>
      </c>
    </row>
    <row r="216" spans="1:15" s="75" customFormat="1" ht="30" customHeight="1">
      <c r="A216" s="119"/>
      <c r="B216" s="121"/>
      <c r="C216" s="121"/>
      <c r="D216" s="121"/>
      <c r="E216" s="121"/>
      <c r="F216" s="121"/>
      <c r="G216" s="119"/>
      <c r="H216" s="119"/>
      <c r="I216" s="119"/>
      <c r="J216" s="119"/>
      <c r="K216" s="70" t="s">
        <v>22</v>
      </c>
      <c r="L216" s="70" t="s">
        <v>23</v>
      </c>
      <c r="M216" s="121"/>
      <c r="N216" s="121"/>
      <c r="O216" s="121"/>
    </row>
    <row r="217" spans="1:15" s="75" customFormat="1">
      <c r="A217" s="70">
        <v>1</v>
      </c>
      <c r="B217" s="70">
        <v>2</v>
      </c>
      <c r="C217" s="70">
        <v>3</v>
      </c>
      <c r="D217" s="70">
        <v>4</v>
      </c>
      <c r="E217" s="70">
        <v>5</v>
      </c>
      <c r="F217" s="70">
        <v>6</v>
      </c>
      <c r="G217" s="119">
        <v>7</v>
      </c>
      <c r="H217" s="119"/>
      <c r="I217" s="119"/>
      <c r="J217" s="119"/>
      <c r="K217" s="70">
        <v>8</v>
      </c>
      <c r="L217" s="70">
        <v>9</v>
      </c>
      <c r="M217" s="70">
        <v>10</v>
      </c>
      <c r="N217" s="70">
        <v>11</v>
      </c>
      <c r="O217" s="70">
        <v>12</v>
      </c>
    </row>
    <row r="218" spans="1:15" s="75" customFormat="1" ht="56.25">
      <c r="A218" s="77" t="s">
        <v>158</v>
      </c>
      <c r="B218" s="77" t="s">
        <v>159</v>
      </c>
      <c r="C218" s="77" t="s">
        <v>160</v>
      </c>
      <c r="D218" s="77" t="s">
        <v>24</v>
      </c>
      <c r="E218" s="77" t="s">
        <v>161</v>
      </c>
      <c r="F218" s="77" t="s">
        <v>24</v>
      </c>
      <c r="G218" s="143" t="s">
        <v>162</v>
      </c>
      <c r="H218" s="141"/>
      <c r="I218" s="141"/>
      <c r="J218" s="142"/>
      <c r="K218" s="70" t="s">
        <v>26</v>
      </c>
      <c r="L218" s="70">
        <v>744</v>
      </c>
      <c r="M218" s="70">
        <v>100</v>
      </c>
      <c r="N218" s="70">
        <v>100</v>
      </c>
      <c r="O218" s="70">
        <v>100</v>
      </c>
    </row>
    <row r="219" spans="1:15" s="75" customFormat="1">
      <c r="A219" s="112" t="s">
        <v>102</v>
      </c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</row>
    <row r="220" spans="1:15" s="75" customFormat="1">
      <c r="A220" s="71" t="s">
        <v>27</v>
      </c>
    </row>
    <row r="221" spans="1:15" s="75" customFormat="1" ht="42" customHeight="1">
      <c r="A221" s="119" t="s">
        <v>14</v>
      </c>
      <c r="B221" s="119" t="s">
        <v>15</v>
      </c>
      <c r="C221" s="119"/>
      <c r="D221" s="119"/>
      <c r="E221" s="119" t="s">
        <v>16</v>
      </c>
      <c r="F221" s="119"/>
      <c r="G221" s="119" t="s">
        <v>68</v>
      </c>
      <c r="H221" s="119"/>
      <c r="I221" s="119"/>
      <c r="J221" s="119" t="s">
        <v>32</v>
      </c>
      <c r="K221" s="119"/>
      <c r="L221" s="119"/>
      <c r="M221" s="119" t="s">
        <v>33</v>
      </c>
      <c r="N221" s="119"/>
      <c r="O221" s="119"/>
    </row>
    <row r="222" spans="1:15" s="75" customFormat="1" ht="31.5" customHeight="1">
      <c r="A222" s="119"/>
      <c r="B222" s="119" t="str">
        <f>B215</f>
        <v>Категория потребителей</v>
      </c>
      <c r="C222" s="119" t="str">
        <f>C215</f>
        <v>Возраст обучающихся</v>
      </c>
      <c r="D222" s="119" t="str">
        <f>D215</f>
        <v>(наименование показателя)</v>
      </c>
      <c r="E222" s="119" t="str">
        <f>E215</f>
        <v>Формы образования и формы реализации образовательных программ</v>
      </c>
      <c r="F222" s="119" t="str">
        <f>F215</f>
        <v>(наименование показателя)</v>
      </c>
      <c r="G222" s="119" t="s">
        <v>21</v>
      </c>
      <c r="H222" s="119" t="s">
        <v>29</v>
      </c>
      <c r="I222" s="119"/>
      <c r="J222" s="119" t="str">
        <f>M215</f>
        <v>2024 (очередной финансовый год)</v>
      </c>
      <c r="K222" s="119" t="str">
        <f>N215</f>
        <v>2025 (1-й год планового периода)</v>
      </c>
      <c r="L222" s="119" t="str">
        <f>O215</f>
        <v>2026 (2-й год планового периода)</v>
      </c>
      <c r="M222" s="119" t="str">
        <f>J222</f>
        <v>2024 (очередной финансовый год)</v>
      </c>
      <c r="N222" s="119" t="str">
        <f t="shared" ref="N222:O222" si="40">K222</f>
        <v>2025 (1-й год планового периода)</v>
      </c>
      <c r="O222" s="119" t="str">
        <f t="shared" si="40"/>
        <v>2026 (2-й год планового периода)</v>
      </c>
    </row>
    <row r="223" spans="1:15" s="75" customFormat="1" ht="33.75" customHeight="1">
      <c r="A223" s="119"/>
      <c r="B223" s="119"/>
      <c r="C223" s="119"/>
      <c r="D223" s="119"/>
      <c r="E223" s="119"/>
      <c r="F223" s="119"/>
      <c r="G223" s="119"/>
      <c r="H223" s="70" t="s">
        <v>22</v>
      </c>
      <c r="I223" s="70" t="s">
        <v>23</v>
      </c>
      <c r="J223" s="119"/>
      <c r="K223" s="119"/>
      <c r="L223" s="119"/>
      <c r="M223" s="119"/>
      <c r="N223" s="119"/>
      <c r="O223" s="119"/>
    </row>
    <row r="224" spans="1:15" s="75" customFormat="1">
      <c r="A224" s="70">
        <v>1</v>
      </c>
      <c r="B224" s="70">
        <v>2</v>
      </c>
      <c r="C224" s="70">
        <v>3</v>
      </c>
      <c r="D224" s="70">
        <v>4</v>
      </c>
      <c r="E224" s="70">
        <v>5</v>
      </c>
      <c r="F224" s="70">
        <v>6</v>
      </c>
      <c r="G224" s="70">
        <v>7</v>
      </c>
      <c r="H224" s="70">
        <v>8</v>
      </c>
      <c r="I224" s="70">
        <v>9</v>
      </c>
      <c r="J224" s="70">
        <v>10</v>
      </c>
      <c r="K224" s="70">
        <v>11</v>
      </c>
      <c r="L224" s="70">
        <v>12</v>
      </c>
      <c r="M224" s="70">
        <v>13</v>
      </c>
      <c r="N224" s="70">
        <v>14</v>
      </c>
      <c r="O224" s="70">
        <v>15</v>
      </c>
    </row>
    <row r="225" spans="1:15" s="75" customFormat="1" ht="39" customHeight="1">
      <c r="A225" s="120" t="str">
        <f t="shared" ref="A225:F225" si="41">A218</f>
        <v>889111О.99.0.БА93АА63000</v>
      </c>
      <c r="B225" s="120" t="str">
        <f t="shared" si="41"/>
        <v>002 Физические лица за исключением льготных категорий</v>
      </c>
      <c r="C225" s="120" t="str">
        <f t="shared" si="41"/>
        <v>004 Не указано</v>
      </c>
      <c r="D225" s="120" t="str">
        <f t="shared" si="41"/>
        <v>-</v>
      </c>
      <c r="E225" s="120" t="str">
        <f t="shared" si="41"/>
        <v>04 Группа продленного дня</v>
      </c>
      <c r="F225" s="120" t="str">
        <f t="shared" si="41"/>
        <v>-</v>
      </c>
      <c r="G225" s="21" t="s">
        <v>163</v>
      </c>
      <c r="H225" s="21" t="s">
        <v>164</v>
      </c>
      <c r="I225" s="96">
        <v>792</v>
      </c>
      <c r="J225" s="83">
        <v>18</v>
      </c>
      <c r="K225" s="83">
        <f>J225</f>
        <v>18</v>
      </c>
      <c r="L225" s="83">
        <f>J225</f>
        <v>18</v>
      </c>
      <c r="M225" s="83" t="s">
        <v>24</v>
      </c>
      <c r="N225" s="83" t="str">
        <f t="shared" ref="N225:O227" si="42">M225</f>
        <v>-</v>
      </c>
      <c r="O225" s="83" t="str">
        <f t="shared" si="42"/>
        <v>-</v>
      </c>
    </row>
    <row r="226" spans="1:15" s="75" customFormat="1" ht="22.5">
      <c r="A226" s="125"/>
      <c r="B226" s="125"/>
      <c r="C226" s="125"/>
      <c r="D226" s="125"/>
      <c r="E226" s="125"/>
      <c r="F226" s="125"/>
      <c r="G226" s="21" t="s">
        <v>165</v>
      </c>
      <c r="H226" s="21" t="s">
        <v>96</v>
      </c>
      <c r="I226" s="96">
        <v>540</v>
      </c>
      <c r="J226" s="83">
        <f>J225*168</f>
        <v>3024</v>
      </c>
      <c r="K226" s="83">
        <f>J226</f>
        <v>3024</v>
      </c>
      <c r="L226" s="83">
        <f>J226</f>
        <v>3024</v>
      </c>
      <c r="M226" s="83" t="s">
        <v>24</v>
      </c>
      <c r="N226" s="83" t="str">
        <f t="shared" si="42"/>
        <v>-</v>
      </c>
      <c r="O226" s="83" t="str">
        <f t="shared" si="42"/>
        <v>-</v>
      </c>
    </row>
    <row r="227" spans="1:15" s="75" customFormat="1" ht="33.75" hidden="1">
      <c r="A227" s="121"/>
      <c r="B227" s="121"/>
      <c r="C227" s="121"/>
      <c r="D227" s="121"/>
      <c r="E227" s="121"/>
      <c r="F227" s="121"/>
      <c r="G227" s="21" t="s">
        <v>166</v>
      </c>
      <c r="H227" s="21" t="s">
        <v>167</v>
      </c>
      <c r="I227" s="28">
        <v>539</v>
      </c>
      <c r="J227" s="78" t="s">
        <v>24</v>
      </c>
      <c r="K227" s="78" t="s">
        <v>24</v>
      </c>
      <c r="L227" s="78" t="s">
        <v>24</v>
      </c>
      <c r="M227" s="78" t="s">
        <v>24</v>
      </c>
      <c r="N227" s="78" t="str">
        <f t="shared" si="42"/>
        <v>-</v>
      </c>
      <c r="O227" s="78" t="str">
        <f t="shared" si="42"/>
        <v>-</v>
      </c>
    </row>
    <row r="228" spans="1:15" s="75" customFormat="1">
      <c r="A228" s="112" t="s">
        <v>102</v>
      </c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</row>
    <row r="229" spans="1:15" s="75" customForma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</row>
    <row r="230" spans="1:15" s="75" customFormat="1">
      <c r="A230" s="75" t="s">
        <v>34</v>
      </c>
    </row>
    <row r="231" spans="1:15" s="75" customFormat="1">
      <c r="A231" s="113" t="s">
        <v>35</v>
      </c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</row>
    <row r="232" spans="1:15" s="75" customFormat="1">
      <c r="A232" s="72" t="s">
        <v>36</v>
      </c>
      <c r="B232" s="72" t="s">
        <v>37</v>
      </c>
      <c r="C232" s="72" t="s">
        <v>38</v>
      </c>
      <c r="D232" s="72" t="s">
        <v>39</v>
      </c>
      <c r="E232" s="113" t="s">
        <v>40</v>
      </c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</row>
    <row r="233" spans="1:15" s="75" customFormat="1">
      <c r="A233" s="72">
        <v>1</v>
      </c>
      <c r="B233" s="72">
        <v>2</v>
      </c>
      <c r="C233" s="72">
        <v>3</v>
      </c>
      <c r="D233" s="72">
        <v>4</v>
      </c>
      <c r="E233" s="114">
        <v>5</v>
      </c>
      <c r="F233" s="115"/>
      <c r="G233" s="115"/>
      <c r="H233" s="115"/>
      <c r="I233" s="115"/>
      <c r="J233" s="115"/>
      <c r="K233" s="115"/>
      <c r="L233" s="115"/>
      <c r="M233" s="115"/>
      <c r="N233" s="115"/>
      <c r="O233" s="116"/>
    </row>
    <row r="234" spans="1:15" s="75" customFormat="1">
      <c r="A234" s="72"/>
      <c r="B234" s="72"/>
      <c r="C234" s="72"/>
      <c r="D234" s="72"/>
      <c r="E234" s="114"/>
      <c r="F234" s="115"/>
      <c r="G234" s="115"/>
      <c r="H234" s="115"/>
      <c r="I234" s="115"/>
      <c r="J234" s="115"/>
      <c r="K234" s="115"/>
      <c r="L234" s="115"/>
      <c r="M234" s="115"/>
      <c r="N234" s="115"/>
      <c r="O234" s="116"/>
    </row>
    <row r="235" spans="1:15" s="75" customFormat="1"/>
    <row r="236" spans="1:15" s="75" customFormat="1" ht="15">
      <c r="A236" s="71" t="s">
        <v>41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1:15" s="75" customFormat="1" ht="15">
      <c r="A237" s="71" t="s">
        <v>42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1:15" s="75" customFormat="1">
      <c r="A238" s="117" t="s">
        <v>43</v>
      </c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</row>
    <row r="239" spans="1:15" s="75" customFormat="1">
      <c r="A239" s="117" t="s">
        <v>44</v>
      </c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</row>
    <row r="240" spans="1:15" s="75" customFormat="1" ht="23.25" customHeight="1">
      <c r="A240" s="118" t="s">
        <v>170</v>
      </c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</row>
    <row r="241" spans="1:15" s="75" customFormat="1" ht="15">
      <c r="A241" s="108" t="s">
        <v>173</v>
      </c>
      <c r="B241" s="108"/>
      <c r="C241" s="108"/>
      <c r="D241" s="24"/>
      <c r="E241" s="24"/>
      <c r="F241" s="24"/>
      <c r="G241" s="24"/>
      <c r="H241" s="24"/>
      <c r="I241" s="24"/>
      <c r="J241" s="24"/>
      <c r="K241" s="24"/>
    </row>
    <row r="242" spans="1:15" s="75" customFormat="1" ht="15">
      <c r="A242" s="108" t="s">
        <v>172</v>
      </c>
      <c r="B242" s="108"/>
      <c r="C242" s="108"/>
      <c r="D242" s="108"/>
      <c r="E242" s="108"/>
      <c r="F242" s="108"/>
      <c r="G242" s="24"/>
      <c r="H242" s="24"/>
      <c r="I242" s="24"/>
      <c r="J242" s="24"/>
      <c r="K242" s="24"/>
    </row>
    <row r="243" spans="1:15" s="75" customFormat="1" ht="1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</row>
    <row r="244" spans="1:15" s="75" customFormat="1" ht="15">
      <c r="A244" s="71" t="s">
        <v>45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1:15" s="75" customFormat="1">
      <c r="A245" s="119" t="s">
        <v>46</v>
      </c>
      <c r="B245" s="119"/>
      <c r="C245" s="119"/>
      <c r="D245" s="119" t="s">
        <v>47</v>
      </c>
      <c r="E245" s="119"/>
      <c r="F245" s="119"/>
      <c r="G245" s="119"/>
      <c r="H245" s="119"/>
      <c r="I245" s="119"/>
      <c r="J245" s="119"/>
      <c r="K245" s="119" t="s">
        <v>48</v>
      </c>
      <c r="L245" s="119"/>
      <c r="M245" s="119"/>
      <c r="N245" s="119"/>
      <c r="O245" s="119"/>
    </row>
    <row r="246" spans="1:15" s="75" customFormat="1">
      <c r="A246" s="128">
        <v>1</v>
      </c>
      <c r="B246" s="128"/>
      <c r="C246" s="128"/>
      <c r="D246" s="128">
        <v>2</v>
      </c>
      <c r="E246" s="128"/>
      <c r="F246" s="128"/>
      <c r="G246" s="128"/>
      <c r="H246" s="128"/>
      <c r="I246" s="128"/>
      <c r="J246" s="128"/>
      <c r="K246" s="128">
        <v>3</v>
      </c>
      <c r="L246" s="128"/>
      <c r="M246" s="128"/>
      <c r="N246" s="128"/>
      <c r="O246" s="128"/>
    </row>
    <row r="247" spans="1:15" s="75" customFormat="1">
      <c r="A247" s="119" t="s">
        <v>49</v>
      </c>
      <c r="B247" s="119"/>
      <c r="C247" s="119"/>
      <c r="D247" s="119" t="s">
        <v>59</v>
      </c>
      <c r="E247" s="119"/>
      <c r="F247" s="119"/>
      <c r="G247" s="119"/>
      <c r="H247" s="119"/>
      <c r="I247" s="119"/>
      <c r="J247" s="119"/>
      <c r="K247" s="119" t="s">
        <v>50</v>
      </c>
      <c r="L247" s="119"/>
      <c r="M247" s="119"/>
      <c r="N247" s="119"/>
      <c r="O247" s="119"/>
    </row>
    <row r="248" spans="1:15" s="75" customFormat="1">
      <c r="A248" s="119" t="s">
        <v>57</v>
      </c>
      <c r="B248" s="119"/>
      <c r="C248" s="119"/>
      <c r="D248" s="119"/>
      <c r="E248" s="119"/>
      <c r="F248" s="119"/>
      <c r="G248" s="119"/>
      <c r="H248" s="119"/>
      <c r="I248" s="119"/>
      <c r="J248" s="119"/>
      <c r="K248" s="119" t="s">
        <v>51</v>
      </c>
      <c r="L248" s="119"/>
      <c r="M248" s="119"/>
      <c r="N248" s="119"/>
      <c r="O248" s="119"/>
    </row>
    <row r="249" spans="1:15" s="75" customFormat="1">
      <c r="A249" s="119" t="s">
        <v>58</v>
      </c>
      <c r="B249" s="119"/>
      <c r="C249" s="119"/>
      <c r="D249" s="119" t="s">
        <v>52</v>
      </c>
      <c r="E249" s="119"/>
      <c r="F249" s="119"/>
      <c r="G249" s="119"/>
      <c r="H249" s="119"/>
      <c r="I249" s="119"/>
      <c r="J249" s="119"/>
      <c r="K249" s="119" t="s">
        <v>53</v>
      </c>
      <c r="L249" s="119"/>
      <c r="M249" s="119"/>
      <c r="N249" s="119"/>
      <c r="O249" s="119"/>
    </row>
    <row r="250" spans="1:15" s="75" customFormat="1"/>
    <row r="251" spans="1:15">
      <c r="A251" s="122" t="s">
        <v>142</v>
      </c>
      <c r="B251" s="122"/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</row>
    <row r="252" spans="1:1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</row>
    <row r="253" spans="1:15">
      <c r="A253" s="123" t="s">
        <v>87</v>
      </c>
      <c r="B253" s="123"/>
      <c r="C253" s="123"/>
      <c r="D253" s="50" t="s">
        <v>130</v>
      </c>
      <c r="E253" s="50"/>
      <c r="F253" s="50"/>
      <c r="G253" s="50"/>
      <c r="H253" s="50"/>
      <c r="I253" s="50"/>
      <c r="J253" s="50"/>
      <c r="K253" s="50"/>
      <c r="L253" s="50"/>
      <c r="M253" s="50"/>
      <c r="N253" s="15" t="s">
        <v>9</v>
      </c>
      <c r="O253" s="120" t="s">
        <v>113</v>
      </c>
    </row>
    <row r="254" spans="1:15">
      <c r="A254" s="126"/>
      <c r="B254" s="126"/>
      <c r="C254" s="126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15" t="s">
        <v>10</v>
      </c>
      <c r="O254" s="125"/>
    </row>
    <row r="255" spans="1:15">
      <c r="A255" s="126" t="s">
        <v>11</v>
      </c>
      <c r="B255" s="126"/>
      <c r="C255" s="50"/>
      <c r="D255" s="49" t="s">
        <v>114</v>
      </c>
      <c r="E255" s="50"/>
      <c r="F255" s="50"/>
      <c r="G255" s="50"/>
      <c r="H255" s="50"/>
      <c r="I255" s="50"/>
      <c r="J255" s="50"/>
      <c r="K255" s="50"/>
      <c r="L255" s="50"/>
      <c r="M255" s="50"/>
      <c r="N255" s="15" t="s">
        <v>12</v>
      </c>
      <c r="O255" s="121"/>
    </row>
    <row r="256" spans="1:15">
      <c r="A256" s="118" t="s">
        <v>88</v>
      </c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50"/>
      <c r="N256" s="50"/>
      <c r="O256" s="50"/>
    </row>
    <row r="257" spans="1:15">
      <c r="A257" s="108" t="s">
        <v>13</v>
      </c>
      <c r="B257" s="108"/>
      <c r="C257" s="108"/>
      <c r="D257" s="127"/>
      <c r="E257" s="127"/>
      <c r="F257" s="50"/>
      <c r="G257" s="50"/>
      <c r="H257" s="50"/>
      <c r="I257" s="50"/>
      <c r="J257" s="50"/>
      <c r="K257" s="50"/>
      <c r="L257" s="50"/>
      <c r="M257" s="50"/>
      <c r="N257" s="50"/>
      <c r="O257" s="50"/>
    </row>
    <row r="258" spans="1:15" ht="41.25" customHeight="1">
      <c r="A258" s="119" t="s">
        <v>14</v>
      </c>
      <c r="B258" s="119" t="s">
        <v>15</v>
      </c>
      <c r="C258" s="119"/>
      <c r="D258" s="119"/>
      <c r="E258" s="119" t="s">
        <v>16</v>
      </c>
      <c r="F258" s="119"/>
      <c r="G258" s="119" t="s">
        <v>30</v>
      </c>
      <c r="H258" s="119"/>
      <c r="I258" s="119"/>
      <c r="J258" s="119"/>
      <c r="K258" s="119"/>
      <c r="L258" s="119"/>
      <c r="M258" s="119" t="s">
        <v>31</v>
      </c>
      <c r="N258" s="119"/>
      <c r="O258" s="119"/>
    </row>
    <row r="259" spans="1:15" ht="30" customHeight="1">
      <c r="A259" s="119"/>
      <c r="B259" s="120" t="s">
        <v>18</v>
      </c>
      <c r="C259" s="120" t="s">
        <v>19</v>
      </c>
      <c r="D259" s="120" t="s">
        <v>21</v>
      </c>
      <c r="E259" s="120" t="s">
        <v>20</v>
      </c>
      <c r="F259" s="120" t="s">
        <v>21</v>
      </c>
      <c r="G259" s="119" t="s">
        <v>21</v>
      </c>
      <c r="H259" s="119"/>
      <c r="I259" s="119"/>
      <c r="J259" s="119"/>
      <c r="K259" s="119" t="s">
        <v>29</v>
      </c>
      <c r="L259" s="119"/>
      <c r="M259" s="120" t="s">
        <v>203</v>
      </c>
      <c r="N259" s="120" t="s">
        <v>204</v>
      </c>
      <c r="O259" s="120" t="s">
        <v>205</v>
      </c>
    </row>
    <row r="260" spans="1:15" ht="27" customHeight="1">
      <c r="A260" s="119"/>
      <c r="B260" s="121"/>
      <c r="C260" s="121"/>
      <c r="D260" s="121"/>
      <c r="E260" s="121"/>
      <c r="F260" s="121"/>
      <c r="G260" s="119"/>
      <c r="H260" s="119"/>
      <c r="I260" s="119"/>
      <c r="J260" s="119"/>
      <c r="K260" s="45" t="s">
        <v>22</v>
      </c>
      <c r="L260" s="45" t="s">
        <v>23</v>
      </c>
      <c r="M260" s="121"/>
      <c r="N260" s="121"/>
      <c r="O260" s="121"/>
    </row>
    <row r="261" spans="1:15">
      <c r="A261" s="45">
        <v>1</v>
      </c>
      <c r="B261" s="45">
        <v>2</v>
      </c>
      <c r="C261" s="45">
        <v>3</v>
      </c>
      <c r="D261" s="45">
        <v>4</v>
      </c>
      <c r="E261" s="45">
        <v>5</v>
      </c>
      <c r="F261" s="45">
        <v>6</v>
      </c>
      <c r="G261" s="119">
        <v>7</v>
      </c>
      <c r="H261" s="119"/>
      <c r="I261" s="119"/>
      <c r="J261" s="119"/>
      <c r="K261" s="45">
        <v>8</v>
      </c>
      <c r="L261" s="45">
        <v>9</v>
      </c>
      <c r="M261" s="45">
        <v>10</v>
      </c>
      <c r="N261" s="45">
        <v>11</v>
      </c>
      <c r="O261" s="45">
        <v>12</v>
      </c>
    </row>
    <row r="262" spans="1:15" ht="90">
      <c r="A262" s="45" t="s">
        <v>131</v>
      </c>
      <c r="B262" s="90" t="s">
        <v>121</v>
      </c>
      <c r="C262" s="69" t="s">
        <v>90</v>
      </c>
      <c r="D262" s="69" t="s">
        <v>118</v>
      </c>
      <c r="E262" s="69" t="s">
        <v>93</v>
      </c>
      <c r="F262" s="69" t="s">
        <v>24</v>
      </c>
      <c r="G262" s="119" t="s">
        <v>179</v>
      </c>
      <c r="H262" s="119"/>
      <c r="I262" s="119"/>
      <c r="J262" s="119"/>
      <c r="K262" s="45" t="s">
        <v>26</v>
      </c>
      <c r="L262" s="45">
        <v>744</v>
      </c>
      <c r="M262" s="45">
        <v>100</v>
      </c>
      <c r="N262" s="45">
        <v>100</v>
      </c>
      <c r="O262" s="45">
        <v>100</v>
      </c>
    </row>
    <row r="263" spans="1:15">
      <c r="A263" s="112" t="s">
        <v>102</v>
      </c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</row>
    <row r="264" spans="1:15">
      <c r="A264" s="46" t="s">
        <v>27</v>
      </c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</row>
    <row r="265" spans="1:15" ht="47.25" customHeight="1">
      <c r="A265" s="119" t="s">
        <v>14</v>
      </c>
      <c r="B265" s="119" t="s">
        <v>15</v>
      </c>
      <c r="C265" s="119"/>
      <c r="D265" s="119"/>
      <c r="E265" s="119" t="s">
        <v>16</v>
      </c>
      <c r="F265" s="119"/>
      <c r="G265" s="119" t="s">
        <v>68</v>
      </c>
      <c r="H265" s="119"/>
      <c r="I265" s="119"/>
      <c r="J265" s="119" t="s">
        <v>32</v>
      </c>
      <c r="K265" s="119"/>
      <c r="L265" s="119"/>
      <c r="M265" s="119" t="s">
        <v>33</v>
      </c>
      <c r="N265" s="119"/>
      <c r="O265" s="119"/>
    </row>
    <row r="266" spans="1:15" ht="31.5" customHeight="1">
      <c r="A266" s="119"/>
      <c r="B266" s="119" t="str">
        <f>B259</f>
        <v>Категория потребителей</v>
      </c>
      <c r="C266" s="119" t="str">
        <f>C259</f>
        <v>Возраст обучающихся</v>
      </c>
      <c r="D266" s="119" t="str">
        <f>D259</f>
        <v>(наименование показателя)</v>
      </c>
      <c r="E266" s="119" t="str">
        <f>E259</f>
        <v>Формы образования и формы реализации образовательных программ</v>
      </c>
      <c r="F266" s="119" t="str">
        <f>F259</f>
        <v>(наименование показателя)</v>
      </c>
      <c r="G266" s="119" t="s">
        <v>21</v>
      </c>
      <c r="H266" s="119" t="s">
        <v>29</v>
      </c>
      <c r="I266" s="119"/>
      <c r="J266" s="119" t="str">
        <f>M259</f>
        <v>2024 (очередной финансовый год)</v>
      </c>
      <c r="K266" s="119" t="str">
        <f>N259</f>
        <v>2025 (1-й год планового периода)</v>
      </c>
      <c r="L266" s="119" t="str">
        <f>O259</f>
        <v>2026 (2-й год планового периода)</v>
      </c>
      <c r="M266" s="119" t="str">
        <f>J266</f>
        <v>2024 (очередной финансовый год)</v>
      </c>
      <c r="N266" s="119" t="str">
        <f t="shared" ref="N266:O266" si="43">K266</f>
        <v>2025 (1-й год планового периода)</v>
      </c>
      <c r="O266" s="119" t="str">
        <f t="shared" si="43"/>
        <v>2026 (2-й год планового периода)</v>
      </c>
    </row>
    <row r="267" spans="1:15" ht="31.5" customHeight="1">
      <c r="A267" s="119"/>
      <c r="B267" s="119"/>
      <c r="C267" s="119"/>
      <c r="D267" s="119"/>
      <c r="E267" s="119"/>
      <c r="F267" s="119"/>
      <c r="G267" s="119"/>
      <c r="H267" s="45" t="s">
        <v>22</v>
      </c>
      <c r="I267" s="45" t="s">
        <v>23</v>
      </c>
      <c r="J267" s="119"/>
      <c r="K267" s="119"/>
      <c r="L267" s="119"/>
      <c r="M267" s="119"/>
      <c r="N267" s="119"/>
      <c r="O267" s="119"/>
    </row>
    <row r="268" spans="1:15">
      <c r="A268" s="45">
        <v>1</v>
      </c>
      <c r="B268" s="45">
        <v>2</v>
      </c>
      <c r="C268" s="45">
        <v>3</v>
      </c>
      <c r="D268" s="45">
        <v>4</v>
      </c>
      <c r="E268" s="45">
        <v>5</v>
      </c>
      <c r="F268" s="45">
        <v>6</v>
      </c>
      <c r="G268" s="45">
        <v>7</v>
      </c>
      <c r="H268" s="45">
        <v>8</v>
      </c>
      <c r="I268" s="45">
        <v>9</v>
      </c>
      <c r="J268" s="45">
        <v>10</v>
      </c>
      <c r="K268" s="45">
        <v>11</v>
      </c>
      <c r="L268" s="45">
        <v>12</v>
      </c>
      <c r="M268" s="45">
        <v>13</v>
      </c>
      <c r="N268" s="45">
        <v>14</v>
      </c>
      <c r="O268" s="45">
        <v>15</v>
      </c>
    </row>
    <row r="269" spans="1:15" ht="90">
      <c r="A269" s="45" t="str">
        <f t="shared" ref="A269:F269" si="44">A262</f>
        <v>802112О.99.0.ББ11АЧ08001</v>
      </c>
      <c r="B269" s="89" t="str">
        <f t="shared" si="44"/>
        <v>003 обучающиеся за исключением обучающихся с ограниченными возможностями здоровья (ОВЗ) и детей-инвалидов</v>
      </c>
      <c r="C269" s="45" t="str">
        <f t="shared" si="44"/>
        <v>003 не указано</v>
      </c>
      <c r="D269" s="45" t="str">
        <f t="shared" si="44"/>
        <v>001 не указано</v>
      </c>
      <c r="E269" s="45" t="str">
        <f t="shared" si="44"/>
        <v>01 Очная</v>
      </c>
      <c r="F269" s="45" t="str">
        <f t="shared" si="44"/>
        <v>-</v>
      </c>
      <c r="G269" s="21" t="s">
        <v>97</v>
      </c>
      <c r="H269" s="94" t="s">
        <v>98</v>
      </c>
      <c r="I269" s="94">
        <v>792</v>
      </c>
      <c r="J269" s="83">
        <v>11</v>
      </c>
      <c r="K269" s="83">
        <f>J269</f>
        <v>11</v>
      </c>
      <c r="L269" s="83">
        <f>K269</f>
        <v>11</v>
      </c>
      <c r="M269" s="83" t="s">
        <v>24</v>
      </c>
      <c r="N269" s="83" t="str">
        <f>M269</f>
        <v>-</v>
      </c>
      <c r="O269" s="83" t="str">
        <f>N269</f>
        <v>-</v>
      </c>
    </row>
    <row r="270" spans="1:15" s="76" customFormat="1" ht="22.5">
      <c r="A270" s="109" t="s">
        <v>101</v>
      </c>
      <c r="B270" s="110"/>
      <c r="C270" s="110"/>
      <c r="D270" s="110"/>
      <c r="E270" s="110"/>
      <c r="F270" s="111"/>
      <c r="G270" s="21" t="s">
        <v>122</v>
      </c>
      <c r="H270" s="94" t="s">
        <v>98</v>
      </c>
      <c r="I270" s="94">
        <v>792</v>
      </c>
      <c r="J270" s="82">
        <f>SUM(J269:J269)</f>
        <v>11</v>
      </c>
      <c r="K270" s="82">
        <f>J270</f>
        <v>11</v>
      </c>
      <c r="L270" s="82">
        <f>K270</f>
        <v>11</v>
      </c>
      <c r="M270" s="83" t="s">
        <v>24</v>
      </c>
      <c r="N270" s="83" t="str">
        <f t="shared" ref="N270" si="45">M270</f>
        <v>-</v>
      </c>
      <c r="O270" s="83" t="str">
        <f t="shared" ref="O270" si="46">N270</f>
        <v>-</v>
      </c>
    </row>
    <row r="271" spans="1:15">
      <c r="A271" s="112" t="s">
        <v>102</v>
      </c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</row>
    <row r="272" spans="1:1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</row>
    <row r="273" spans="1:15">
      <c r="A273" s="50" t="s">
        <v>34</v>
      </c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</row>
    <row r="274" spans="1:15">
      <c r="A274" s="113" t="s">
        <v>35</v>
      </c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</row>
    <row r="275" spans="1:15">
      <c r="A275" s="47" t="s">
        <v>36</v>
      </c>
      <c r="B275" s="47" t="s">
        <v>37</v>
      </c>
      <c r="C275" s="47" t="s">
        <v>38</v>
      </c>
      <c r="D275" s="47" t="s">
        <v>39</v>
      </c>
      <c r="E275" s="113" t="s">
        <v>40</v>
      </c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</row>
    <row r="276" spans="1:15">
      <c r="A276" s="47">
        <v>1</v>
      </c>
      <c r="B276" s="47">
        <v>2</v>
      </c>
      <c r="C276" s="47">
        <v>3</v>
      </c>
      <c r="D276" s="47">
        <v>4</v>
      </c>
      <c r="E276" s="114">
        <v>5</v>
      </c>
      <c r="F276" s="115"/>
      <c r="G276" s="115"/>
      <c r="H276" s="115"/>
      <c r="I276" s="115"/>
      <c r="J276" s="115"/>
      <c r="K276" s="115"/>
      <c r="L276" s="115"/>
      <c r="M276" s="115"/>
      <c r="N276" s="115"/>
      <c r="O276" s="116"/>
    </row>
    <row r="277" spans="1:15">
      <c r="A277" s="47"/>
      <c r="B277" s="47"/>
      <c r="C277" s="47"/>
      <c r="D277" s="47"/>
      <c r="E277" s="114"/>
      <c r="F277" s="115"/>
      <c r="G277" s="115"/>
      <c r="H277" s="115"/>
      <c r="I277" s="115"/>
      <c r="J277" s="115"/>
      <c r="K277" s="115"/>
      <c r="L277" s="115"/>
      <c r="M277" s="115"/>
      <c r="N277" s="115"/>
      <c r="O277" s="116"/>
    </row>
    <row r="278" spans="1:1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</row>
    <row r="279" spans="1:15" ht="15">
      <c r="A279" s="46" t="s">
        <v>41</v>
      </c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50"/>
      <c r="M279" s="50"/>
      <c r="N279" s="50"/>
      <c r="O279" s="50"/>
    </row>
    <row r="280" spans="1:15" ht="15">
      <c r="A280" s="46" t="s">
        <v>42</v>
      </c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50"/>
      <c r="M280" s="50"/>
      <c r="N280" s="50"/>
      <c r="O280" s="50"/>
    </row>
    <row r="281" spans="1:15">
      <c r="A281" s="117" t="s">
        <v>43</v>
      </c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50"/>
      <c r="M281" s="50"/>
      <c r="N281" s="50"/>
      <c r="O281" s="50"/>
    </row>
    <row r="282" spans="1:15">
      <c r="A282" s="117" t="s">
        <v>44</v>
      </c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50"/>
      <c r="M282" s="50"/>
      <c r="N282" s="50"/>
      <c r="O282" s="50"/>
    </row>
    <row r="283" spans="1:15">
      <c r="A283" s="118" t="s">
        <v>170</v>
      </c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</row>
    <row r="284" spans="1:15" ht="15">
      <c r="A284" s="108" t="s">
        <v>173</v>
      </c>
      <c r="B284" s="108"/>
      <c r="C284" s="108"/>
      <c r="D284" s="24"/>
      <c r="E284" s="24"/>
      <c r="F284" s="24"/>
      <c r="G284" s="24"/>
      <c r="H284" s="24"/>
      <c r="I284" s="24"/>
      <c r="J284" s="24"/>
      <c r="K284" s="24"/>
      <c r="L284" s="50"/>
      <c r="M284" s="50"/>
      <c r="N284" s="50"/>
      <c r="O284" s="50"/>
    </row>
    <row r="285" spans="1:15" ht="15">
      <c r="A285" s="108" t="s">
        <v>172</v>
      </c>
      <c r="B285" s="108"/>
      <c r="C285" s="108"/>
      <c r="D285" s="108"/>
      <c r="E285" s="108"/>
      <c r="F285" s="108"/>
      <c r="G285" s="24"/>
      <c r="H285" s="24"/>
      <c r="I285" s="24"/>
      <c r="J285" s="24"/>
      <c r="K285" s="24"/>
      <c r="L285" s="50"/>
      <c r="M285" s="50"/>
      <c r="N285" s="50"/>
      <c r="O285" s="50"/>
    </row>
    <row r="286" spans="1:15" ht="1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50"/>
      <c r="M286" s="50"/>
      <c r="N286" s="50"/>
      <c r="O286" s="50"/>
    </row>
    <row r="287" spans="1:15" ht="15">
      <c r="A287" s="46" t="s">
        <v>45</v>
      </c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50"/>
      <c r="M287" s="50"/>
      <c r="N287" s="50"/>
      <c r="O287" s="50"/>
    </row>
    <row r="288" spans="1:15">
      <c r="A288" s="119" t="s">
        <v>46</v>
      </c>
      <c r="B288" s="119"/>
      <c r="C288" s="119"/>
      <c r="D288" s="119" t="s">
        <v>47</v>
      </c>
      <c r="E288" s="119"/>
      <c r="F288" s="119"/>
      <c r="G288" s="119"/>
      <c r="H288" s="119"/>
      <c r="I288" s="119"/>
      <c r="J288" s="119"/>
      <c r="K288" s="119" t="s">
        <v>48</v>
      </c>
      <c r="L288" s="119"/>
      <c r="M288" s="119"/>
      <c r="N288" s="119"/>
      <c r="O288" s="119"/>
    </row>
    <row r="289" spans="1:15">
      <c r="A289" s="128">
        <v>1</v>
      </c>
      <c r="B289" s="128"/>
      <c r="C289" s="128"/>
      <c r="D289" s="128">
        <v>2</v>
      </c>
      <c r="E289" s="128"/>
      <c r="F289" s="128"/>
      <c r="G289" s="128"/>
      <c r="H289" s="128"/>
      <c r="I289" s="128"/>
      <c r="J289" s="128"/>
      <c r="K289" s="128">
        <v>3</v>
      </c>
      <c r="L289" s="128"/>
      <c r="M289" s="128"/>
      <c r="N289" s="128"/>
      <c r="O289" s="128"/>
    </row>
    <row r="290" spans="1:15">
      <c r="A290" s="119" t="s">
        <v>49</v>
      </c>
      <c r="B290" s="119"/>
      <c r="C290" s="119"/>
      <c r="D290" s="119" t="s">
        <v>59</v>
      </c>
      <c r="E290" s="119"/>
      <c r="F290" s="119"/>
      <c r="G290" s="119"/>
      <c r="H290" s="119"/>
      <c r="I290" s="119"/>
      <c r="J290" s="119"/>
      <c r="K290" s="119" t="s">
        <v>50</v>
      </c>
      <c r="L290" s="119"/>
      <c r="M290" s="119"/>
      <c r="N290" s="119"/>
      <c r="O290" s="119"/>
    </row>
    <row r="291" spans="1:15">
      <c r="A291" s="119" t="s">
        <v>57</v>
      </c>
      <c r="B291" s="119"/>
      <c r="C291" s="119"/>
      <c r="D291" s="119"/>
      <c r="E291" s="119"/>
      <c r="F291" s="119"/>
      <c r="G291" s="119"/>
      <c r="H291" s="119"/>
      <c r="I291" s="119"/>
      <c r="J291" s="119"/>
      <c r="K291" s="119" t="s">
        <v>51</v>
      </c>
      <c r="L291" s="119"/>
      <c r="M291" s="119"/>
      <c r="N291" s="119"/>
      <c r="O291" s="119"/>
    </row>
    <row r="292" spans="1:15">
      <c r="A292" s="119" t="s">
        <v>58</v>
      </c>
      <c r="B292" s="119"/>
      <c r="C292" s="119"/>
      <c r="D292" s="119" t="s">
        <v>52</v>
      </c>
      <c r="E292" s="119"/>
      <c r="F292" s="119"/>
      <c r="G292" s="119"/>
      <c r="H292" s="119"/>
      <c r="I292" s="119"/>
      <c r="J292" s="119"/>
      <c r="K292" s="119" t="s">
        <v>53</v>
      </c>
      <c r="L292" s="119"/>
      <c r="M292" s="119"/>
      <c r="N292" s="119"/>
      <c r="O292" s="119"/>
    </row>
    <row r="293" spans="1:1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</row>
    <row r="294" spans="1:15">
      <c r="A294" s="122" t="s">
        <v>168</v>
      </c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</row>
    <row r="295" spans="1:1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</row>
    <row r="296" spans="1:15">
      <c r="A296" s="123" t="s">
        <v>87</v>
      </c>
      <c r="B296" s="123"/>
      <c r="C296" s="123"/>
      <c r="D296" s="124" t="s">
        <v>143</v>
      </c>
      <c r="E296" s="124"/>
      <c r="F296" s="124"/>
      <c r="G296" s="124"/>
      <c r="H296" s="124"/>
      <c r="I296" s="61"/>
      <c r="J296" s="61"/>
      <c r="K296" s="61"/>
      <c r="L296" s="61"/>
      <c r="M296" s="61"/>
      <c r="N296" s="15" t="s">
        <v>9</v>
      </c>
      <c r="O296" s="120" t="s">
        <v>144</v>
      </c>
    </row>
    <row r="297" spans="1:15">
      <c r="A297" s="126"/>
      <c r="B297" s="126"/>
      <c r="C297" s="126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15" t="s">
        <v>10</v>
      </c>
      <c r="O297" s="125"/>
    </row>
    <row r="298" spans="1:15">
      <c r="A298" s="126" t="s">
        <v>11</v>
      </c>
      <c r="B298" s="126"/>
      <c r="C298" s="61"/>
      <c r="D298" s="60" t="s">
        <v>114</v>
      </c>
      <c r="E298" s="61"/>
      <c r="F298" s="61"/>
      <c r="G298" s="61"/>
      <c r="H298" s="61"/>
      <c r="I298" s="61"/>
      <c r="J298" s="61"/>
      <c r="K298" s="61"/>
      <c r="L298" s="61"/>
      <c r="M298" s="61"/>
      <c r="N298" s="15" t="s">
        <v>12</v>
      </c>
      <c r="O298" s="121"/>
    </row>
    <row r="299" spans="1:15">
      <c r="A299" s="118" t="s">
        <v>88</v>
      </c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61"/>
      <c r="N299" s="61"/>
      <c r="O299" s="61"/>
    </row>
    <row r="300" spans="1:15">
      <c r="A300" s="108" t="s">
        <v>13</v>
      </c>
      <c r="B300" s="108"/>
      <c r="C300" s="108"/>
      <c r="D300" s="127"/>
      <c r="E300" s="127"/>
      <c r="F300" s="61"/>
      <c r="G300" s="61"/>
      <c r="H300" s="61"/>
      <c r="I300" s="61"/>
      <c r="J300" s="61"/>
      <c r="K300" s="61"/>
      <c r="L300" s="61"/>
      <c r="M300" s="61"/>
      <c r="N300" s="61"/>
      <c r="O300" s="61"/>
    </row>
    <row r="301" spans="1:15" ht="33" customHeight="1">
      <c r="A301" s="119" t="s">
        <v>14</v>
      </c>
      <c r="B301" s="119" t="s">
        <v>15</v>
      </c>
      <c r="C301" s="119"/>
      <c r="D301" s="119"/>
      <c r="E301" s="119" t="s">
        <v>16</v>
      </c>
      <c r="F301" s="119"/>
      <c r="G301" s="119" t="s">
        <v>30</v>
      </c>
      <c r="H301" s="119"/>
      <c r="I301" s="119"/>
      <c r="J301" s="119"/>
      <c r="K301" s="119"/>
      <c r="L301" s="119"/>
      <c r="M301" s="119" t="s">
        <v>31</v>
      </c>
      <c r="N301" s="119"/>
      <c r="O301" s="119"/>
    </row>
    <row r="302" spans="1:15" ht="30" customHeight="1">
      <c r="A302" s="119"/>
      <c r="B302" s="120" t="s">
        <v>18</v>
      </c>
      <c r="C302" s="120" t="s">
        <v>19</v>
      </c>
      <c r="D302" s="120" t="s">
        <v>21</v>
      </c>
      <c r="E302" s="120" t="s">
        <v>20</v>
      </c>
      <c r="F302" s="120" t="s">
        <v>21</v>
      </c>
      <c r="G302" s="119" t="s">
        <v>21</v>
      </c>
      <c r="H302" s="119"/>
      <c r="I302" s="119"/>
      <c r="J302" s="119"/>
      <c r="K302" s="119" t="s">
        <v>29</v>
      </c>
      <c r="L302" s="119"/>
      <c r="M302" s="120" t="s">
        <v>203</v>
      </c>
      <c r="N302" s="120" t="s">
        <v>204</v>
      </c>
      <c r="O302" s="120" t="s">
        <v>205</v>
      </c>
    </row>
    <row r="303" spans="1:15" ht="28.5" customHeight="1">
      <c r="A303" s="119"/>
      <c r="B303" s="121"/>
      <c r="C303" s="121"/>
      <c r="D303" s="121"/>
      <c r="E303" s="121"/>
      <c r="F303" s="121"/>
      <c r="G303" s="119"/>
      <c r="H303" s="119"/>
      <c r="I303" s="119"/>
      <c r="J303" s="119"/>
      <c r="K303" s="56" t="s">
        <v>22</v>
      </c>
      <c r="L303" s="56" t="s">
        <v>23</v>
      </c>
      <c r="M303" s="121"/>
      <c r="N303" s="121"/>
      <c r="O303" s="121"/>
    </row>
    <row r="304" spans="1:15">
      <c r="A304" s="56">
        <v>1</v>
      </c>
      <c r="B304" s="56">
        <v>2</v>
      </c>
      <c r="C304" s="56">
        <v>3</v>
      </c>
      <c r="D304" s="56">
        <v>4</v>
      </c>
      <c r="E304" s="56">
        <v>5</v>
      </c>
      <c r="F304" s="56">
        <v>6</v>
      </c>
      <c r="G304" s="119">
        <v>7</v>
      </c>
      <c r="H304" s="119"/>
      <c r="I304" s="119"/>
      <c r="J304" s="119"/>
      <c r="K304" s="56">
        <v>8</v>
      </c>
      <c r="L304" s="56">
        <v>9</v>
      </c>
      <c r="M304" s="56">
        <v>10</v>
      </c>
      <c r="N304" s="56">
        <v>11</v>
      </c>
      <c r="O304" s="56">
        <v>12</v>
      </c>
    </row>
    <row r="305" spans="1:15" ht="52.15" customHeight="1">
      <c r="A305" s="94" t="s">
        <v>145</v>
      </c>
      <c r="B305" s="69" t="s">
        <v>146</v>
      </c>
      <c r="C305" s="69" t="s">
        <v>90</v>
      </c>
      <c r="D305" s="69" t="s">
        <v>147</v>
      </c>
      <c r="E305" s="69" t="s">
        <v>93</v>
      </c>
      <c r="F305" s="69" t="s">
        <v>24</v>
      </c>
      <c r="G305" s="119" t="s">
        <v>180</v>
      </c>
      <c r="H305" s="119"/>
      <c r="I305" s="119"/>
      <c r="J305" s="119"/>
      <c r="K305" s="56" t="s">
        <v>26</v>
      </c>
      <c r="L305" s="56">
        <v>744</v>
      </c>
      <c r="M305" s="56">
        <v>100</v>
      </c>
      <c r="N305" s="56">
        <v>100</v>
      </c>
      <c r="O305" s="56">
        <v>100</v>
      </c>
    </row>
    <row r="306" spans="1:15">
      <c r="A306" s="112" t="s">
        <v>102</v>
      </c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</row>
    <row r="307" spans="1:15">
      <c r="A307" s="57" t="s">
        <v>27</v>
      </c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</row>
    <row r="308" spans="1:15" ht="34.15" customHeight="1">
      <c r="A308" s="119" t="s">
        <v>14</v>
      </c>
      <c r="B308" s="119" t="s">
        <v>15</v>
      </c>
      <c r="C308" s="119"/>
      <c r="D308" s="119"/>
      <c r="E308" s="119" t="s">
        <v>16</v>
      </c>
      <c r="F308" s="119"/>
      <c r="G308" s="119" t="s">
        <v>68</v>
      </c>
      <c r="H308" s="119"/>
      <c r="I308" s="119"/>
      <c r="J308" s="119" t="s">
        <v>32</v>
      </c>
      <c r="K308" s="119"/>
      <c r="L308" s="119"/>
      <c r="M308" s="119" t="s">
        <v>33</v>
      </c>
      <c r="N308" s="119"/>
      <c r="O308" s="119"/>
    </row>
    <row r="309" spans="1:15" ht="31.5" customHeight="1">
      <c r="A309" s="119"/>
      <c r="B309" s="119" t="str">
        <f>B302</f>
        <v>Категория потребителей</v>
      </c>
      <c r="C309" s="119" t="str">
        <f>C302</f>
        <v>Возраст обучающихся</v>
      </c>
      <c r="D309" s="119" t="str">
        <f>D302</f>
        <v>(наименование показателя)</v>
      </c>
      <c r="E309" s="119" t="str">
        <f>E302</f>
        <v>Формы образования и формы реализации образовательных программ</v>
      </c>
      <c r="F309" s="119" t="str">
        <f>F302</f>
        <v>(наименование показателя)</v>
      </c>
      <c r="G309" s="119" t="s">
        <v>21</v>
      </c>
      <c r="H309" s="119" t="s">
        <v>29</v>
      </c>
      <c r="I309" s="119"/>
      <c r="J309" s="119" t="str">
        <f>M302</f>
        <v>2024 (очередной финансовый год)</v>
      </c>
      <c r="K309" s="119" t="str">
        <f>N302</f>
        <v>2025 (1-й год планового периода)</v>
      </c>
      <c r="L309" s="119" t="str">
        <f>O302</f>
        <v>2026 (2-й год планового периода)</v>
      </c>
      <c r="M309" s="119" t="str">
        <f>J309</f>
        <v>2024 (очередной финансовый год)</v>
      </c>
      <c r="N309" s="119" t="str">
        <f t="shared" ref="N309:O309" si="47">K309</f>
        <v>2025 (1-й год планового периода)</v>
      </c>
      <c r="O309" s="119" t="str">
        <f t="shared" si="47"/>
        <v>2026 (2-й год планового периода)</v>
      </c>
    </row>
    <row r="310" spans="1:15" ht="15" customHeight="1">
      <c r="A310" s="119"/>
      <c r="B310" s="119"/>
      <c r="C310" s="119"/>
      <c r="D310" s="119"/>
      <c r="E310" s="119"/>
      <c r="F310" s="119"/>
      <c r="G310" s="119"/>
      <c r="H310" s="56" t="s">
        <v>22</v>
      </c>
      <c r="I310" s="56" t="s">
        <v>23</v>
      </c>
      <c r="J310" s="119"/>
      <c r="K310" s="119"/>
      <c r="L310" s="119"/>
      <c r="M310" s="119"/>
      <c r="N310" s="119"/>
      <c r="O310" s="119"/>
    </row>
    <row r="311" spans="1:15">
      <c r="A311" s="56">
        <v>1</v>
      </c>
      <c r="B311" s="56">
        <v>2</v>
      </c>
      <c r="C311" s="56">
        <v>3</v>
      </c>
      <c r="D311" s="56">
        <v>4</v>
      </c>
      <c r="E311" s="56">
        <v>5</v>
      </c>
      <c r="F311" s="56">
        <v>6</v>
      </c>
      <c r="G311" s="56">
        <v>7</v>
      </c>
      <c r="H311" s="56">
        <v>8</v>
      </c>
      <c r="I311" s="56">
        <v>9</v>
      </c>
      <c r="J311" s="56">
        <v>10</v>
      </c>
      <c r="K311" s="56">
        <v>11</v>
      </c>
      <c r="L311" s="56">
        <v>12</v>
      </c>
      <c r="M311" s="56">
        <v>13</v>
      </c>
      <c r="N311" s="56">
        <v>14</v>
      </c>
      <c r="O311" s="56">
        <v>15</v>
      </c>
    </row>
    <row r="312" spans="1:15" ht="27.6" customHeight="1">
      <c r="A312" s="56" t="str">
        <f t="shared" ref="A312:F312" si="48">A305</f>
        <v>804200О.99.0.ББ52АЖ48000</v>
      </c>
      <c r="B312" s="94" t="str">
        <f t="shared" si="48"/>
        <v>010 не указано</v>
      </c>
      <c r="C312" s="94" t="str">
        <f t="shared" si="48"/>
        <v>003 не указано</v>
      </c>
      <c r="D312" s="94" t="str">
        <f t="shared" si="48"/>
        <v>007 не указано</v>
      </c>
      <c r="E312" s="94" t="str">
        <f t="shared" si="48"/>
        <v>01 Очная</v>
      </c>
      <c r="F312" s="94" t="str">
        <f t="shared" si="48"/>
        <v>-</v>
      </c>
      <c r="G312" s="21" t="s">
        <v>97</v>
      </c>
      <c r="H312" s="94" t="s">
        <v>98</v>
      </c>
      <c r="I312" s="88">
        <v>792</v>
      </c>
      <c r="J312" s="83">
        <v>117</v>
      </c>
      <c r="K312" s="83">
        <f>J312</f>
        <v>117</v>
      </c>
      <c r="L312" s="83">
        <f>K312</f>
        <v>117</v>
      </c>
      <c r="M312" s="83" t="s">
        <v>24</v>
      </c>
      <c r="N312" s="83" t="str">
        <f>M312</f>
        <v>-</v>
      </c>
      <c r="O312" s="83" t="str">
        <f>N312</f>
        <v>-</v>
      </c>
    </row>
    <row r="313" spans="1:15" ht="45">
      <c r="A313" s="109" t="s">
        <v>101</v>
      </c>
      <c r="B313" s="110"/>
      <c r="C313" s="110"/>
      <c r="D313" s="110"/>
      <c r="E313" s="110"/>
      <c r="F313" s="111"/>
      <c r="G313" s="21" t="s">
        <v>149</v>
      </c>
      <c r="H313" s="94" t="s">
        <v>148</v>
      </c>
      <c r="I313" s="88">
        <v>539</v>
      </c>
      <c r="J313" s="107">
        <f>J312*0.0128*18*36</f>
        <v>970.44479999999999</v>
      </c>
      <c r="K313" s="107">
        <f t="shared" ref="K313:L313" si="49">K312*0.0128*18*36</f>
        <v>970.44479999999999</v>
      </c>
      <c r="L313" s="107">
        <f t="shared" si="49"/>
        <v>970.44479999999999</v>
      </c>
      <c r="M313" s="83" t="s">
        <v>24</v>
      </c>
      <c r="N313" s="83" t="str">
        <f t="shared" ref="N313:O313" si="50">M313</f>
        <v>-</v>
      </c>
      <c r="O313" s="83" t="str">
        <f t="shared" si="50"/>
        <v>-</v>
      </c>
    </row>
    <row r="314" spans="1:15">
      <c r="A314" s="112" t="s">
        <v>102</v>
      </c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</row>
    <row r="315" spans="1:1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</row>
    <row r="316" spans="1:15">
      <c r="A316" s="61" t="s">
        <v>34</v>
      </c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</row>
    <row r="317" spans="1:15">
      <c r="A317" s="113" t="s">
        <v>35</v>
      </c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</row>
    <row r="318" spans="1:15">
      <c r="A318" s="58" t="s">
        <v>36</v>
      </c>
      <c r="B318" s="58" t="s">
        <v>37</v>
      </c>
      <c r="C318" s="58" t="s">
        <v>38</v>
      </c>
      <c r="D318" s="58" t="s">
        <v>39</v>
      </c>
      <c r="E318" s="113" t="s">
        <v>40</v>
      </c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</row>
    <row r="319" spans="1:15">
      <c r="A319" s="58">
        <v>1</v>
      </c>
      <c r="B319" s="58">
        <v>2</v>
      </c>
      <c r="C319" s="58">
        <v>3</v>
      </c>
      <c r="D319" s="58">
        <v>4</v>
      </c>
      <c r="E319" s="114">
        <v>5</v>
      </c>
      <c r="F319" s="115"/>
      <c r="G319" s="115"/>
      <c r="H319" s="115"/>
      <c r="I319" s="115"/>
      <c r="J319" s="115"/>
      <c r="K319" s="115"/>
      <c r="L319" s="115"/>
      <c r="M319" s="115"/>
      <c r="N319" s="115"/>
      <c r="O319" s="116"/>
    </row>
    <row r="320" spans="1:15">
      <c r="A320" s="58"/>
      <c r="B320" s="58"/>
      <c r="C320" s="58"/>
      <c r="D320" s="58"/>
      <c r="E320" s="114"/>
      <c r="F320" s="115"/>
      <c r="G320" s="115"/>
      <c r="H320" s="115"/>
      <c r="I320" s="115"/>
      <c r="J320" s="115"/>
      <c r="K320" s="115"/>
      <c r="L320" s="115"/>
      <c r="M320" s="115"/>
      <c r="N320" s="115"/>
      <c r="O320" s="116"/>
    </row>
    <row r="321" spans="1:1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</row>
    <row r="322" spans="1:15" ht="15">
      <c r="A322" s="57" t="s">
        <v>41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61"/>
      <c r="M322" s="61"/>
      <c r="N322" s="61"/>
      <c r="O322" s="61"/>
    </row>
    <row r="323" spans="1:15" ht="15">
      <c r="A323" s="57" t="s">
        <v>42</v>
      </c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61"/>
      <c r="M323" s="61"/>
      <c r="N323" s="61"/>
      <c r="O323" s="61"/>
    </row>
    <row r="324" spans="1:15">
      <c r="A324" s="117" t="s">
        <v>43</v>
      </c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61"/>
      <c r="M324" s="61"/>
      <c r="N324" s="61"/>
      <c r="O324" s="61"/>
    </row>
    <row r="325" spans="1:15">
      <c r="A325" s="117" t="s">
        <v>44</v>
      </c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61"/>
      <c r="M325" s="61"/>
      <c r="N325" s="61"/>
      <c r="O325" s="61"/>
    </row>
    <row r="326" spans="1:15">
      <c r="A326" s="118" t="s">
        <v>170</v>
      </c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</row>
    <row r="327" spans="1:15" ht="15">
      <c r="A327" s="108" t="s">
        <v>173</v>
      </c>
      <c r="B327" s="108"/>
      <c r="C327" s="108"/>
      <c r="D327" s="24"/>
      <c r="E327" s="24"/>
      <c r="F327" s="24"/>
      <c r="G327" s="24"/>
      <c r="H327" s="24"/>
      <c r="I327" s="24"/>
      <c r="J327" s="24"/>
      <c r="K327" s="24"/>
      <c r="L327" s="61"/>
      <c r="M327" s="61"/>
      <c r="N327" s="61"/>
      <c r="O327" s="61"/>
    </row>
    <row r="328" spans="1:15" ht="15">
      <c r="A328" s="108" t="s">
        <v>172</v>
      </c>
      <c r="B328" s="108"/>
      <c r="C328" s="108"/>
      <c r="D328" s="108"/>
      <c r="E328" s="108"/>
      <c r="F328" s="108"/>
      <c r="G328" s="24"/>
      <c r="H328" s="24"/>
      <c r="I328" s="24"/>
      <c r="J328" s="24"/>
      <c r="K328" s="24"/>
      <c r="L328" s="61"/>
      <c r="M328" s="61"/>
      <c r="N328" s="61"/>
      <c r="O328" s="61"/>
    </row>
    <row r="329" spans="1:15" ht="1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61"/>
      <c r="M329" s="61"/>
      <c r="N329" s="61"/>
      <c r="O329" s="61"/>
    </row>
    <row r="330" spans="1:15" ht="15">
      <c r="A330" s="57" t="s">
        <v>45</v>
      </c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61"/>
      <c r="M330" s="61"/>
      <c r="N330" s="61"/>
      <c r="O330" s="61"/>
    </row>
    <row r="331" spans="1:15">
      <c r="A331" s="119" t="s">
        <v>46</v>
      </c>
      <c r="B331" s="119"/>
      <c r="C331" s="119"/>
      <c r="D331" s="119" t="s">
        <v>47</v>
      </c>
      <c r="E331" s="119"/>
      <c r="F331" s="119"/>
      <c r="G331" s="119"/>
      <c r="H331" s="119"/>
      <c r="I331" s="119"/>
      <c r="J331" s="119"/>
      <c r="K331" s="119" t="s">
        <v>48</v>
      </c>
      <c r="L331" s="119"/>
      <c r="M331" s="119"/>
      <c r="N331" s="119"/>
      <c r="O331" s="119"/>
    </row>
    <row r="332" spans="1:15">
      <c r="A332" s="128">
        <v>1</v>
      </c>
      <c r="B332" s="128"/>
      <c r="C332" s="128"/>
      <c r="D332" s="128">
        <v>2</v>
      </c>
      <c r="E332" s="128"/>
      <c r="F332" s="128"/>
      <c r="G332" s="128"/>
      <c r="H332" s="128"/>
      <c r="I332" s="128"/>
      <c r="J332" s="128"/>
      <c r="K332" s="128">
        <v>3</v>
      </c>
      <c r="L332" s="128"/>
      <c r="M332" s="128"/>
      <c r="N332" s="128"/>
      <c r="O332" s="128"/>
    </row>
    <row r="333" spans="1:15">
      <c r="A333" s="119" t="s">
        <v>49</v>
      </c>
      <c r="B333" s="119"/>
      <c r="C333" s="119"/>
      <c r="D333" s="119" t="s">
        <v>59</v>
      </c>
      <c r="E333" s="119"/>
      <c r="F333" s="119"/>
      <c r="G333" s="119"/>
      <c r="H333" s="119"/>
      <c r="I333" s="119"/>
      <c r="J333" s="119"/>
      <c r="K333" s="119" t="s">
        <v>50</v>
      </c>
      <c r="L333" s="119"/>
      <c r="M333" s="119"/>
      <c r="N333" s="119"/>
      <c r="O333" s="119"/>
    </row>
    <row r="334" spans="1:15">
      <c r="A334" s="119" t="s">
        <v>57</v>
      </c>
      <c r="B334" s="119"/>
      <c r="C334" s="119"/>
      <c r="D334" s="119"/>
      <c r="E334" s="119"/>
      <c r="F334" s="119"/>
      <c r="G334" s="119"/>
      <c r="H334" s="119"/>
      <c r="I334" s="119"/>
      <c r="J334" s="119"/>
      <c r="K334" s="119" t="s">
        <v>51</v>
      </c>
      <c r="L334" s="119"/>
      <c r="M334" s="119"/>
      <c r="N334" s="119"/>
      <c r="O334" s="119"/>
    </row>
    <row r="335" spans="1:15">
      <c r="A335" s="119" t="s">
        <v>58</v>
      </c>
      <c r="B335" s="119"/>
      <c r="C335" s="119"/>
      <c r="D335" s="119" t="s">
        <v>52</v>
      </c>
      <c r="E335" s="119"/>
      <c r="F335" s="119"/>
      <c r="G335" s="119"/>
      <c r="H335" s="119"/>
      <c r="I335" s="119"/>
      <c r="J335" s="119"/>
      <c r="K335" s="119" t="s">
        <v>53</v>
      </c>
      <c r="L335" s="119"/>
      <c r="M335" s="119"/>
      <c r="N335" s="119"/>
      <c r="O335" s="119"/>
    </row>
    <row r="337" spans="1:15" s="100" customFormat="1">
      <c r="A337" s="122" t="s">
        <v>197</v>
      </c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</row>
    <row r="338" spans="1:15" s="100" customFormat="1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</row>
    <row r="339" spans="1:15" s="100" customFormat="1">
      <c r="A339" s="123" t="s">
        <v>87</v>
      </c>
      <c r="B339" s="123"/>
      <c r="C339" s="123"/>
      <c r="D339" s="124" t="s">
        <v>194</v>
      </c>
      <c r="E339" s="124"/>
      <c r="F339" s="124"/>
      <c r="G339" s="124"/>
      <c r="H339" s="124"/>
      <c r="I339" s="124"/>
      <c r="J339" s="124"/>
      <c r="K339" s="124"/>
      <c r="L339" s="124"/>
      <c r="N339" s="15" t="s">
        <v>9</v>
      </c>
      <c r="O339" s="120" t="s">
        <v>144</v>
      </c>
    </row>
    <row r="340" spans="1:15" s="100" customFormat="1">
      <c r="A340" s="126"/>
      <c r="B340" s="126"/>
      <c r="C340" s="126"/>
      <c r="N340" s="15" t="s">
        <v>10</v>
      </c>
      <c r="O340" s="125"/>
    </row>
    <row r="341" spans="1:15" s="100" customFormat="1">
      <c r="A341" s="126" t="s">
        <v>11</v>
      </c>
      <c r="B341" s="126"/>
      <c r="D341" s="99" t="s">
        <v>114</v>
      </c>
      <c r="N341" s="15" t="s">
        <v>12</v>
      </c>
      <c r="O341" s="121"/>
    </row>
    <row r="342" spans="1:15" s="100" customFormat="1">
      <c r="A342" s="118" t="s">
        <v>88</v>
      </c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</row>
    <row r="343" spans="1:15" s="100" customFormat="1">
      <c r="A343" s="108" t="s">
        <v>13</v>
      </c>
      <c r="B343" s="108"/>
      <c r="C343" s="108"/>
      <c r="D343" s="127"/>
      <c r="E343" s="127"/>
    </row>
    <row r="344" spans="1:15" s="100" customFormat="1" ht="30.6" customHeight="1">
      <c r="A344" s="119" t="s">
        <v>14</v>
      </c>
      <c r="B344" s="119" t="s">
        <v>15</v>
      </c>
      <c r="C344" s="119"/>
      <c r="D344" s="119"/>
      <c r="E344" s="119" t="s">
        <v>16</v>
      </c>
      <c r="F344" s="119"/>
      <c r="G344" s="119" t="s">
        <v>30</v>
      </c>
      <c r="H344" s="119"/>
      <c r="I344" s="119"/>
      <c r="J344" s="119"/>
      <c r="K344" s="119"/>
      <c r="L344" s="119"/>
      <c r="M344" s="119" t="s">
        <v>31</v>
      </c>
      <c r="N344" s="119"/>
      <c r="O344" s="119"/>
    </row>
    <row r="345" spans="1:15" s="100" customFormat="1" ht="27.75" customHeight="1">
      <c r="A345" s="119"/>
      <c r="B345" s="120" t="s">
        <v>18</v>
      </c>
      <c r="C345" s="120" t="s">
        <v>19</v>
      </c>
      <c r="D345" s="120" t="s">
        <v>21</v>
      </c>
      <c r="E345" s="120" t="s">
        <v>20</v>
      </c>
      <c r="F345" s="120" t="s">
        <v>21</v>
      </c>
      <c r="G345" s="119" t="s">
        <v>21</v>
      </c>
      <c r="H345" s="119"/>
      <c r="I345" s="119"/>
      <c r="J345" s="119"/>
      <c r="K345" s="119" t="s">
        <v>29</v>
      </c>
      <c r="L345" s="119"/>
      <c r="M345" s="120" t="s">
        <v>203</v>
      </c>
      <c r="N345" s="120" t="s">
        <v>204</v>
      </c>
      <c r="O345" s="120" t="s">
        <v>205</v>
      </c>
    </row>
    <row r="346" spans="1:15" s="100" customFormat="1" ht="18" customHeight="1">
      <c r="A346" s="119"/>
      <c r="B346" s="121"/>
      <c r="C346" s="121"/>
      <c r="D346" s="121"/>
      <c r="E346" s="121"/>
      <c r="F346" s="121"/>
      <c r="G346" s="119"/>
      <c r="H346" s="119"/>
      <c r="I346" s="119"/>
      <c r="J346" s="119"/>
      <c r="K346" s="94" t="s">
        <v>22</v>
      </c>
      <c r="L346" s="94" t="s">
        <v>23</v>
      </c>
      <c r="M346" s="121"/>
      <c r="N346" s="121"/>
      <c r="O346" s="121"/>
    </row>
    <row r="347" spans="1:15" s="100" customFormat="1">
      <c r="A347" s="94">
        <v>1</v>
      </c>
      <c r="B347" s="94">
        <v>2</v>
      </c>
      <c r="C347" s="94">
        <v>3</v>
      </c>
      <c r="D347" s="94">
        <v>4</v>
      </c>
      <c r="E347" s="94">
        <v>5</v>
      </c>
      <c r="F347" s="94">
        <v>6</v>
      </c>
      <c r="G347" s="119">
        <v>7</v>
      </c>
      <c r="H347" s="119"/>
      <c r="I347" s="119"/>
      <c r="J347" s="119"/>
      <c r="K347" s="94">
        <v>8</v>
      </c>
      <c r="L347" s="94">
        <v>9</v>
      </c>
      <c r="M347" s="94">
        <v>10</v>
      </c>
      <c r="N347" s="94">
        <v>11</v>
      </c>
      <c r="O347" s="94">
        <v>12</v>
      </c>
    </row>
    <row r="348" spans="1:15" s="100" customFormat="1" ht="51" customHeight="1">
      <c r="A348" s="94" t="s">
        <v>199</v>
      </c>
      <c r="B348" s="69" t="s">
        <v>146</v>
      </c>
      <c r="C348" s="69" t="s">
        <v>90</v>
      </c>
      <c r="D348" s="94" t="s">
        <v>198</v>
      </c>
      <c r="E348" s="69" t="s">
        <v>93</v>
      </c>
      <c r="F348" s="69"/>
      <c r="G348" s="119" t="s">
        <v>195</v>
      </c>
      <c r="H348" s="119"/>
      <c r="I348" s="119"/>
      <c r="J348" s="119"/>
      <c r="K348" s="94" t="s">
        <v>26</v>
      </c>
      <c r="L348" s="94">
        <v>744</v>
      </c>
      <c r="M348" s="94">
        <v>100</v>
      </c>
      <c r="N348" s="94">
        <v>100</v>
      </c>
      <c r="O348" s="94">
        <v>100</v>
      </c>
    </row>
    <row r="349" spans="1:15" s="100" customFormat="1">
      <c r="A349" s="112" t="s">
        <v>196</v>
      </c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</row>
    <row r="350" spans="1:15" s="100" customFormat="1">
      <c r="A350" s="95" t="s">
        <v>27</v>
      </c>
    </row>
    <row r="351" spans="1:15" s="100" customFormat="1" ht="55.5" customHeight="1">
      <c r="A351" s="119" t="s">
        <v>14</v>
      </c>
      <c r="B351" s="119" t="s">
        <v>15</v>
      </c>
      <c r="C351" s="119"/>
      <c r="D351" s="119"/>
      <c r="E351" s="119" t="s">
        <v>16</v>
      </c>
      <c r="F351" s="119"/>
      <c r="G351" s="119" t="s">
        <v>68</v>
      </c>
      <c r="H351" s="119"/>
      <c r="I351" s="119"/>
      <c r="J351" s="119" t="s">
        <v>32</v>
      </c>
      <c r="K351" s="119"/>
      <c r="L351" s="119"/>
      <c r="M351" s="119" t="s">
        <v>33</v>
      </c>
      <c r="N351" s="119"/>
      <c r="O351" s="119"/>
    </row>
    <row r="352" spans="1:15" s="100" customFormat="1" ht="34.5" customHeight="1">
      <c r="A352" s="119"/>
      <c r="B352" s="119" t="str">
        <f>B345</f>
        <v>Категория потребителей</v>
      </c>
      <c r="C352" s="119" t="str">
        <f>C345</f>
        <v>Возраст обучающихся</v>
      </c>
      <c r="D352" s="119" t="str">
        <f>D345</f>
        <v>(наименование показателя)</v>
      </c>
      <c r="E352" s="119" t="str">
        <f>E345</f>
        <v>Формы образования и формы реализации образовательных программ</v>
      </c>
      <c r="F352" s="119" t="str">
        <f>F345</f>
        <v>(наименование показателя)</v>
      </c>
      <c r="G352" s="119" t="s">
        <v>21</v>
      </c>
      <c r="H352" s="119" t="s">
        <v>29</v>
      </c>
      <c r="I352" s="119"/>
      <c r="J352" s="119" t="str">
        <f>M345</f>
        <v>2024 (очередной финансовый год)</v>
      </c>
      <c r="K352" s="119" t="str">
        <f>N345</f>
        <v>2025 (1-й год планового периода)</v>
      </c>
      <c r="L352" s="119" t="str">
        <f>O345</f>
        <v>2026 (2-й год планового периода)</v>
      </c>
      <c r="M352" s="119" t="str">
        <f>J352</f>
        <v>2024 (очередной финансовый год)</v>
      </c>
      <c r="N352" s="119" t="str">
        <f t="shared" ref="N352:O352" si="51">K352</f>
        <v>2025 (1-й год планового периода)</v>
      </c>
      <c r="O352" s="119" t="str">
        <f t="shared" si="51"/>
        <v>2026 (2-й год планового периода)</v>
      </c>
    </row>
    <row r="353" spans="1:15" s="100" customFormat="1" ht="22.5">
      <c r="A353" s="119"/>
      <c r="B353" s="119"/>
      <c r="C353" s="119"/>
      <c r="D353" s="119"/>
      <c r="E353" s="119"/>
      <c r="F353" s="119"/>
      <c r="G353" s="119"/>
      <c r="H353" s="94" t="s">
        <v>22</v>
      </c>
      <c r="I353" s="94" t="s">
        <v>23</v>
      </c>
      <c r="J353" s="119"/>
      <c r="K353" s="119"/>
      <c r="L353" s="119"/>
      <c r="M353" s="119"/>
      <c r="N353" s="119"/>
      <c r="O353" s="119"/>
    </row>
    <row r="354" spans="1:15" s="100" customFormat="1">
      <c r="A354" s="94">
        <v>1</v>
      </c>
      <c r="B354" s="94">
        <v>2</v>
      </c>
      <c r="C354" s="94">
        <v>3</v>
      </c>
      <c r="D354" s="94">
        <v>4</v>
      </c>
      <c r="E354" s="94">
        <v>5</v>
      </c>
      <c r="F354" s="94">
        <v>6</v>
      </c>
      <c r="G354" s="94">
        <v>7</v>
      </c>
      <c r="H354" s="94">
        <v>8</v>
      </c>
      <c r="I354" s="94">
        <v>9</v>
      </c>
      <c r="J354" s="94">
        <v>10</v>
      </c>
      <c r="K354" s="94">
        <v>11</v>
      </c>
      <c r="L354" s="94">
        <v>12</v>
      </c>
      <c r="M354" s="94">
        <v>13</v>
      </c>
      <c r="N354" s="94">
        <v>14</v>
      </c>
      <c r="O354" s="94">
        <v>15</v>
      </c>
    </row>
    <row r="355" spans="1:15" s="100" customFormat="1" ht="33.75" customHeight="1">
      <c r="A355" s="94" t="str">
        <f>A348</f>
        <v>804200О.99.0.ББ52АЕ76000</v>
      </c>
      <c r="B355" s="94" t="str">
        <f t="shared" ref="B355:E355" si="52">B348</f>
        <v>010 не указано</v>
      </c>
      <c r="C355" s="94" t="str">
        <f t="shared" si="52"/>
        <v>003 не указано</v>
      </c>
      <c r="D355" s="94" t="s">
        <v>198</v>
      </c>
      <c r="E355" s="94" t="str">
        <f t="shared" si="52"/>
        <v>01 Очная</v>
      </c>
      <c r="F355" s="94"/>
      <c r="G355" s="21" t="s">
        <v>97</v>
      </c>
      <c r="H355" s="104" t="s">
        <v>98</v>
      </c>
      <c r="I355" s="94">
        <v>792</v>
      </c>
      <c r="J355" s="106">
        <v>15</v>
      </c>
      <c r="K355" s="94">
        <f>J355</f>
        <v>15</v>
      </c>
      <c r="L355" s="94">
        <f>K355</f>
        <v>15</v>
      </c>
      <c r="M355" s="94" t="s">
        <v>24</v>
      </c>
      <c r="N355" s="94" t="str">
        <f>M355</f>
        <v>-</v>
      </c>
      <c r="O355" s="94" t="str">
        <f>N355</f>
        <v>-</v>
      </c>
    </row>
    <row r="356" spans="1:15" s="100" customFormat="1" ht="52.5" customHeight="1">
      <c r="A356" s="109" t="s">
        <v>101</v>
      </c>
      <c r="B356" s="110"/>
      <c r="C356" s="110"/>
      <c r="D356" s="110"/>
      <c r="E356" s="110"/>
      <c r="F356" s="111"/>
      <c r="G356" s="21" t="s">
        <v>149</v>
      </c>
      <c r="H356" s="104" t="s">
        <v>148</v>
      </c>
      <c r="I356" s="94">
        <v>539</v>
      </c>
      <c r="J356" s="96">
        <f>J355*36*2</f>
        <v>1080</v>
      </c>
      <c r="K356" s="96">
        <f>J356</f>
        <v>1080</v>
      </c>
      <c r="L356" s="96">
        <f>K356</f>
        <v>1080</v>
      </c>
      <c r="M356" s="94" t="s">
        <v>24</v>
      </c>
      <c r="N356" s="94" t="str">
        <f t="shared" ref="N356:O356" si="53">M356</f>
        <v>-</v>
      </c>
      <c r="O356" s="94" t="str">
        <f t="shared" si="53"/>
        <v>-</v>
      </c>
    </row>
    <row r="357" spans="1:15" s="100" customFormat="1">
      <c r="A357" s="112" t="s">
        <v>196</v>
      </c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</row>
    <row r="358" spans="1:15" s="100" customForma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</row>
    <row r="359" spans="1:15" s="100" customFormat="1">
      <c r="A359" s="100" t="s">
        <v>34</v>
      </c>
    </row>
    <row r="360" spans="1:15" s="100" customFormat="1">
      <c r="A360" s="113" t="s">
        <v>35</v>
      </c>
      <c r="B360" s="113"/>
      <c r="C360" s="113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</row>
    <row r="361" spans="1:15" s="100" customFormat="1">
      <c r="A361" s="97" t="s">
        <v>36</v>
      </c>
      <c r="B361" s="97" t="s">
        <v>37</v>
      </c>
      <c r="C361" s="97" t="s">
        <v>38</v>
      </c>
      <c r="D361" s="97" t="s">
        <v>39</v>
      </c>
      <c r="E361" s="113" t="s">
        <v>40</v>
      </c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</row>
    <row r="362" spans="1:15" s="100" customFormat="1">
      <c r="A362" s="97">
        <v>1</v>
      </c>
      <c r="B362" s="97">
        <v>2</v>
      </c>
      <c r="C362" s="97">
        <v>3</v>
      </c>
      <c r="D362" s="97">
        <v>4</v>
      </c>
      <c r="E362" s="114">
        <v>5</v>
      </c>
      <c r="F362" s="115"/>
      <c r="G362" s="115"/>
      <c r="H362" s="115"/>
      <c r="I362" s="115"/>
      <c r="J362" s="115"/>
      <c r="K362" s="115"/>
      <c r="L362" s="115"/>
      <c r="M362" s="115"/>
      <c r="N362" s="115"/>
      <c r="O362" s="116"/>
    </row>
    <row r="363" spans="1:15" s="100" customFormat="1">
      <c r="A363" s="97"/>
      <c r="B363" s="97"/>
      <c r="C363" s="97"/>
      <c r="D363" s="97"/>
      <c r="E363" s="114"/>
      <c r="F363" s="115"/>
      <c r="G363" s="115"/>
      <c r="H363" s="115"/>
      <c r="I363" s="115"/>
      <c r="J363" s="115"/>
      <c r="K363" s="115"/>
      <c r="L363" s="115"/>
      <c r="M363" s="115"/>
      <c r="N363" s="115"/>
      <c r="O363" s="116"/>
    </row>
    <row r="364" spans="1:15" s="100" customFormat="1"/>
    <row r="365" spans="1:15" s="100" customFormat="1" ht="15">
      <c r="A365" s="95" t="s">
        <v>41</v>
      </c>
      <c r="B365" s="24"/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1:15" s="100" customFormat="1" ht="15">
      <c r="A366" s="95" t="s">
        <v>42</v>
      </c>
      <c r="B366" s="24"/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1:15" s="100" customFormat="1">
      <c r="A367" s="117" t="s">
        <v>43</v>
      </c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</row>
    <row r="368" spans="1:15" s="100" customFormat="1">
      <c r="A368" s="117" t="s">
        <v>44</v>
      </c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</row>
    <row r="369" spans="1:15" s="100" customFormat="1">
      <c r="A369" s="118" t="s">
        <v>170</v>
      </c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</row>
    <row r="370" spans="1:15" s="100" customFormat="1" ht="15">
      <c r="A370" s="108" t="s">
        <v>173</v>
      </c>
      <c r="B370" s="108"/>
      <c r="C370" s="108"/>
      <c r="D370" s="24"/>
      <c r="E370" s="24"/>
      <c r="F370" s="24"/>
      <c r="G370" s="24"/>
      <c r="H370" s="24"/>
      <c r="I370" s="24"/>
      <c r="J370" s="24"/>
      <c r="K370" s="24"/>
    </row>
    <row r="371" spans="1:15" s="100" customFormat="1" ht="15">
      <c r="A371" s="108" t="s">
        <v>172</v>
      </c>
      <c r="B371" s="108"/>
      <c r="C371" s="108"/>
      <c r="D371" s="108"/>
      <c r="E371" s="108"/>
      <c r="F371" s="108"/>
      <c r="G371" s="24"/>
      <c r="H371" s="24"/>
      <c r="I371" s="24"/>
      <c r="J371" s="24"/>
      <c r="K371" s="24"/>
    </row>
  </sheetData>
  <mergeCells count="604">
    <mergeCell ref="A246:C246"/>
    <mergeCell ref="D246:J246"/>
    <mergeCell ref="K246:O246"/>
    <mergeCell ref="A247:C247"/>
    <mergeCell ref="D247:J248"/>
    <mergeCell ref="K247:O247"/>
    <mergeCell ref="A248:C248"/>
    <mergeCell ref="K248:O248"/>
    <mergeCell ref="A249:C249"/>
    <mergeCell ref="D249:J249"/>
    <mergeCell ref="K249:O249"/>
    <mergeCell ref="E233:O233"/>
    <mergeCell ref="E234:O234"/>
    <mergeCell ref="A238:K238"/>
    <mergeCell ref="A239:K239"/>
    <mergeCell ref="A240:O240"/>
    <mergeCell ref="A241:C241"/>
    <mergeCell ref="A242:F242"/>
    <mergeCell ref="A245:C245"/>
    <mergeCell ref="D245:J245"/>
    <mergeCell ref="K245:O245"/>
    <mergeCell ref="A225:A227"/>
    <mergeCell ref="B225:B227"/>
    <mergeCell ref="C225:C227"/>
    <mergeCell ref="D225:D227"/>
    <mergeCell ref="E225:E227"/>
    <mergeCell ref="F225:F227"/>
    <mergeCell ref="A228:O228"/>
    <mergeCell ref="A231:O231"/>
    <mergeCell ref="E232:O232"/>
    <mergeCell ref="G217:J217"/>
    <mergeCell ref="G218:J218"/>
    <mergeCell ref="A219:O219"/>
    <mergeCell ref="A221:A223"/>
    <mergeCell ref="B221:D221"/>
    <mergeCell ref="E221:F221"/>
    <mergeCell ref="G221:I221"/>
    <mergeCell ref="J221:L221"/>
    <mergeCell ref="M221:O221"/>
    <mergeCell ref="B222:B223"/>
    <mergeCell ref="C222:C223"/>
    <mergeCell ref="D222:D223"/>
    <mergeCell ref="E222:E223"/>
    <mergeCell ref="F222:F223"/>
    <mergeCell ref="G222:G223"/>
    <mergeCell ref="H222:I222"/>
    <mergeCell ref="J222:J223"/>
    <mergeCell ref="K222:K223"/>
    <mergeCell ref="L222:L223"/>
    <mergeCell ref="M222:M223"/>
    <mergeCell ref="N222:N223"/>
    <mergeCell ref="O222:O223"/>
    <mergeCell ref="A207:O207"/>
    <mergeCell ref="A209:C209"/>
    <mergeCell ref="O209:O211"/>
    <mergeCell ref="A210:C210"/>
    <mergeCell ref="A211:B211"/>
    <mergeCell ref="A212:L212"/>
    <mergeCell ref="A213:C213"/>
    <mergeCell ref="D213:E213"/>
    <mergeCell ref="A214:A216"/>
    <mergeCell ref="B214:D214"/>
    <mergeCell ref="E214:F214"/>
    <mergeCell ref="G214:L214"/>
    <mergeCell ref="M214:O214"/>
    <mergeCell ref="B215:B216"/>
    <mergeCell ref="C215:C216"/>
    <mergeCell ref="D215:D216"/>
    <mergeCell ref="E215:E216"/>
    <mergeCell ref="F215:F216"/>
    <mergeCell ref="G215:J216"/>
    <mergeCell ref="K215:L215"/>
    <mergeCell ref="M215:M216"/>
    <mergeCell ref="N215:N216"/>
    <mergeCell ref="O215:O216"/>
    <mergeCell ref="G170:J170"/>
    <mergeCell ref="G66:J66"/>
    <mergeCell ref="A79:A80"/>
    <mergeCell ref="B79:B80"/>
    <mergeCell ref="C79:C80"/>
    <mergeCell ref="D79:D80"/>
    <mergeCell ref="E79:E80"/>
    <mergeCell ref="F79:F80"/>
    <mergeCell ref="G120:J120"/>
    <mergeCell ref="G121:J121"/>
    <mergeCell ref="G166:J166"/>
    <mergeCell ref="G167:J167"/>
    <mergeCell ref="G168:J168"/>
    <mergeCell ref="G169:J169"/>
    <mergeCell ref="A156:O156"/>
    <mergeCell ref="A158:C158"/>
    <mergeCell ref="O158:O160"/>
    <mergeCell ref="A159:C159"/>
    <mergeCell ref="A160:B160"/>
    <mergeCell ref="A161:L161"/>
    <mergeCell ref="A162:C162"/>
    <mergeCell ref="D162:E162"/>
    <mergeCell ref="A163:A165"/>
    <mergeCell ref="B163:D163"/>
    <mergeCell ref="A205:C205"/>
    <mergeCell ref="D205:J205"/>
    <mergeCell ref="K205:O205"/>
    <mergeCell ref="A196:O196"/>
    <mergeCell ref="A197:C197"/>
    <mergeCell ref="A198:F198"/>
    <mergeCell ref="A201:C201"/>
    <mergeCell ref="D201:J201"/>
    <mergeCell ref="K201:O201"/>
    <mergeCell ref="A202:C202"/>
    <mergeCell ref="D202:J202"/>
    <mergeCell ref="K202:O202"/>
    <mergeCell ref="A183:F183"/>
    <mergeCell ref="A184:O184"/>
    <mergeCell ref="A187:O187"/>
    <mergeCell ref="E188:O188"/>
    <mergeCell ref="E189:O189"/>
    <mergeCell ref="E190:O190"/>
    <mergeCell ref="A194:K194"/>
    <mergeCell ref="A195:K195"/>
    <mergeCell ref="A203:C203"/>
    <mergeCell ref="D203:J204"/>
    <mergeCell ref="K203:O203"/>
    <mergeCell ref="A204:C204"/>
    <mergeCell ref="K204:O204"/>
    <mergeCell ref="A172:O172"/>
    <mergeCell ref="A174:A176"/>
    <mergeCell ref="B174:D174"/>
    <mergeCell ref="E174:F174"/>
    <mergeCell ref="G174:I174"/>
    <mergeCell ref="J174:L174"/>
    <mergeCell ref="M174:O174"/>
    <mergeCell ref="B175:B176"/>
    <mergeCell ref="C175:C176"/>
    <mergeCell ref="D175:D176"/>
    <mergeCell ref="E175:E176"/>
    <mergeCell ref="F175:F176"/>
    <mergeCell ref="G175:G176"/>
    <mergeCell ref="H175:I175"/>
    <mergeCell ref="J175:J176"/>
    <mergeCell ref="K175:K176"/>
    <mergeCell ref="L175:L176"/>
    <mergeCell ref="M175:M176"/>
    <mergeCell ref="N175:N176"/>
    <mergeCell ref="O175:O176"/>
    <mergeCell ref="E163:F163"/>
    <mergeCell ref="G163:L163"/>
    <mergeCell ref="M163:O163"/>
    <mergeCell ref="B164:B165"/>
    <mergeCell ref="C164:C165"/>
    <mergeCell ref="D164:D165"/>
    <mergeCell ref="E164:E165"/>
    <mergeCell ref="F164:F165"/>
    <mergeCell ref="G164:J165"/>
    <mergeCell ref="K164:L164"/>
    <mergeCell ref="M164:M165"/>
    <mergeCell ref="N164:N165"/>
    <mergeCell ref="O164:O165"/>
    <mergeCell ref="A105:C105"/>
    <mergeCell ref="D105:J105"/>
    <mergeCell ref="K105:O105"/>
    <mergeCell ref="G64:J64"/>
    <mergeCell ref="A75:A76"/>
    <mergeCell ref="B75:B76"/>
    <mergeCell ref="C75:C76"/>
    <mergeCell ref="D75:D76"/>
    <mergeCell ref="E75:E76"/>
    <mergeCell ref="F75:F76"/>
    <mergeCell ref="A102:C102"/>
    <mergeCell ref="D102:J102"/>
    <mergeCell ref="K102:O102"/>
    <mergeCell ref="A103:C103"/>
    <mergeCell ref="D103:J104"/>
    <mergeCell ref="K103:O103"/>
    <mergeCell ref="A104:C104"/>
    <mergeCell ref="K104:O104"/>
    <mergeCell ref="A96:C96"/>
    <mergeCell ref="A97:F97"/>
    <mergeCell ref="A101:C101"/>
    <mergeCell ref="D101:J101"/>
    <mergeCell ref="K101:O101"/>
    <mergeCell ref="E88:O88"/>
    <mergeCell ref="E89:O89"/>
    <mergeCell ref="A93:K93"/>
    <mergeCell ref="A94:K94"/>
    <mergeCell ref="A95:O95"/>
    <mergeCell ref="A81:F82"/>
    <mergeCell ref="A83:O83"/>
    <mergeCell ref="A86:O86"/>
    <mergeCell ref="E87:O87"/>
    <mergeCell ref="A73:A74"/>
    <mergeCell ref="B73:B74"/>
    <mergeCell ref="C73:C74"/>
    <mergeCell ref="D73:D74"/>
    <mergeCell ref="E73:E74"/>
    <mergeCell ref="F73:F74"/>
    <mergeCell ref="A77:A78"/>
    <mergeCell ref="B77:B78"/>
    <mergeCell ref="C77:C78"/>
    <mergeCell ref="D77:D78"/>
    <mergeCell ref="E77:E78"/>
    <mergeCell ref="F77:F78"/>
    <mergeCell ref="G62:J62"/>
    <mergeCell ref="G63:J63"/>
    <mergeCell ref="A67:O67"/>
    <mergeCell ref="A69:A71"/>
    <mergeCell ref="B69:D69"/>
    <mergeCell ref="E69:F69"/>
    <mergeCell ref="G69:I69"/>
    <mergeCell ref="J69:L69"/>
    <mergeCell ref="M69:O69"/>
    <mergeCell ref="B70:B71"/>
    <mergeCell ref="C70:C71"/>
    <mergeCell ref="D70:D71"/>
    <mergeCell ref="E70:E71"/>
    <mergeCell ref="F70:F71"/>
    <mergeCell ref="G70:G71"/>
    <mergeCell ref="N70:N71"/>
    <mergeCell ref="O70:O71"/>
    <mergeCell ref="L70:L71"/>
    <mergeCell ref="M70:M71"/>
    <mergeCell ref="H70:I70"/>
    <mergeCell ref="J70:J71"/>
    <mergeCell ref="K70:K71"/>
    <mergeCell ref="G65:J65"/>
    <mergeCell ref="J18:L18"/>
    <mergeCell ref="D19:D20"/>
    <mergeCell ref="K19:K20"/>
    <mergeCell ref="E33:O33"/>
    <mergeCell ref="E34:O34"/>
    <mergeCell ref="A57:L57"/>
    <mergeCell ref="A58:C58"/>
    <mergeCell ref="D58:E58"/>
    <mergeCell ref="A59:A61"/>
    <mergeCell ref="B59:D59"/>
    <mergeCell ref="E59:F59"/>
    <mergeCell ref="G59:L59"/>
    <mergeCell ref="M59:O59"/>
    <mergeCell ref="B60:B61"/>
    <mergeCell ref="C60:C61"/>
    <mergeCell ref="D60:D61"/>
    <mergeCell ref="E60:E61"/>
    <mergeCell ref="F60:F61"/>
    <mergeCell ref="G60:J61"/>
    <mergeCell ref="K60:L60"/>
    <mergeCell ref="M60:M61"/>
    <mergeCell ref="N60:N61"/>
    <mergeCell ref="O60:O61"/>
    <mergeCell ref="A39:K39"/>
    <mergeCell ref="C11:C12"/>
    <mergeCell ref="B11:B12"/>
    <mergeCell ref="A9:C9"/>
    <mergeCell ref="D9:E9"/>
    <mergeCell ref="A8:L8"/>
    <mergeCell ref="A52:O52"/>
    <mergeCell ref="A54:C54"/>
    <mergeCell ref="O54:O56"/>
    <mergeCell ref="A55:C55"/>
    <mergeCell ref="A56:B56"/>
    <mergeCell ref="A26:F27"/>
    <mergeCell ref="A18:A20"/>
    <mergeCell ref="B18:D18"/>
    <mergeCell ref="E18:F18"/>
    <mergeCell ref="M18:O18"/>
    <mergeCell ref="H19:I19"/>
    <mergeCell ref="M19:M20"/>
    <mergeCell ref="N19:N20"/>
    <mergeCell ref="O19:O20"/>
    <mergeCell ref="D24:D25"/>
    <mergeCell ref="E24:E25"/>
    <mergeCell ref="F24:F25"/>
    <mergeCell ref="F22:F23"/>
    <mergeCell ref="G18:I18"/>
    <mergeCell ref="G13:J13"/>
    <mergeCell ref="G14:J14"/>
    <mergeCell ref="G15:J15"/>
    <mergeCell ref="A28:O28"/>
    <mergeCell ref="A16:O16"/>
    <mergeCell ref="A1:O1"/>
    <mergeCell ref="A3:O3"/>
    <mergeCell ref="O5:O7"/>
    <mergeCell ref="G10:L10"/>
    <mergeCell ref="G11:J12"/>
    <mergeCell ref="M11:M12"/>
    <mergeCell ref="N11:N12"/>
    <mergeCell ref="O11:O12"/>
    <mergeCell ref="A10:A12"/>
    <mergeCell ref="B10:D10"/>
    <mergeCell ref="E10:F10"/>
    <mergeCell ref="M10:O10"/>
    <mergeCell ref="K11:L11"/>
    <mergeCell ref="A6:C6"/>
    <mergeCell ref="A7:B7"/>
    <mergeCell ref="A5:C5"/>
    <mergeCell ref="F11:F12"/>
    <mergeCell ref="E11:E12"/>
    <mergeCell ref="D11:D12"/>
    <mergeCell ref="E19:E20"/>
    <mergeCell ref="F19:F20"/>
    <mergeCell ref="G19:G20"/>
    <mergeCell ref="J19:J20"/>
    <mergeCell ref="A31:O31"/>
    <mergeCell ref="E32:O32"/>
    <mergeCell ref="A24:A25"/>
    <mergeCell ref="B24:B25"/>
    <mergeCell ref="C24:C25"/>
    <mergeCell ref="B19:B20"/>
    <mergeCell ref="C19:C20"/>
    <mergeCell ref="A22:A23"/>
    <mergeCell ref="B22:B23"/>
    <mergeCell ref="C22:C23"/>
    <mergeCell ref="A38:K38"/>
    <mergeCell ref="L19:L20"/>
    <mergeCell ref="D22:D23"/>
    <mergeCell ref="E22:E23"/>
    <mergeCell ref="A41:C41"/>
    <mergeCell ref="A42:F42"/>
    <mergeCell ref="A40:O40"/>
    <mergeCell ref="A45:C45"/>
    <mergeCell ref="K50:O50"/>
    <mergeCell ref="A49:C49"/>
    <mergeCell ref="A50:C50"/>
    <mergeCell ref="D45:J45"/>
    <mergeCell ref="D46:J46"/>
    <mergeCell ref="D47:J48"/>
    <mergeCell ref="D49:J49"/>
    <mergeCell ref="D50:J50"/>
    <mergeCell ref="A46:C46"/>
    <mergeCell ref="A47:C47"/>
    <mergeCell ref="A48:C48"/>
    <mergeCell ref="K45:O45"/>
    <mergeCell ref="K46:O46"/>
    <mergeCell ref="K47:O47"/>
    <mergeCell ref="K48:O48"/>
    <mergeCell ref="K49:O49"/>
    <mergeCell ref="A107:O107"/>
    <mergeCell ref="A109:C109"/>
    <mergeCell ref="O109:O111"/>
    <mergeCell ref="A110:C110"/>
    <mergeCell ref="A111:B111"/>
    <mergeCell ref="A112:L112"/>
    <mergeCell ref="A113:C113"/>
    <mergeCell ref="D113:E113"/>
    <mergeCell ref="A114:A116"/>
    <mergeCell ref="B114:D114"/>
    <mergeCell ref="E114:F114"/>
    <mergeCell ref="G114:L114"/>
    <mergeCell ref="M114:O114"/>
    <mergeCell ref="B115:B116"/>
    <mergeCell ref="C115:C116"/>
    <mergeCell ref="D115:D116"/>
    <mergeCell ref="E115:E116"/>
    <mergeCell ref="F115:F116"/>
    <mergeCell ref="G115:J116"/>
    <mergeCell ref="K115:L115"/>
    <mergeCell ref="M115:M116"/>
    <mergeCell ref="N115:N116"/>
    <mergeCell ref="O115:O116"/>
    <mergeCell ref="G117:J117"/>
    <mergeCell ref="G118:J118"/>
    <mergeCell ref="G119:J119"/>
    <mergeCell ref="A122:O122"/>
    <mergeCell ref="A124:A126"/>
    <mergeCell ref="B124:D124"/>
    <mergeCell ref="E124:F124"/>
    <mergeCell ref="G124:I124"/>
    <mergeCell ref="J124:L124"/>
    <mergeCell ref="M124:O124"/>
    <mergeCell ref="B125:B126"/>
    <mergeCell ref="C125:C126"/>
    <mergeCell ref="D125:D126"/>
    <mergeCell ref="E125:E126"/>
    <mergeCell ref="F125:F126"/>
    <mergeCell ref="G125:G126"/>
    <mergeCell ref="H125:I125"/>
    <mergeCell ref="J125:J126"/>
    <mergeCell ref="K125:K126"/>
    <mergeCell ref="L125:L126"/>
    <mergeCell ref="M125:M126"/>
    <mergeCell ref="N125:N126"/>
    <mergeCell ref="O125:O126"/>
    <mergeCell ref="A132:F132"/>
    <mergeCell ref="A133:O133"/>
    <mergeCell ref="A136:O136"/>
    <mergeCell ref="E137:O137"/>
    <mergeCell ref="E138:O138"/>
    <mergeCell ref="E139:O139"/>
    <mergeCell ref="A143:K143"/>
    <mergeCell ref="A144:K144"/>
    <mergeCell ref="A152:C152"/>
    <mergeCell ref="D152:J153"/>
    <mergeCell ref="K152:O152"/>
    <mergeCell ref="A153:C153"/>
    <mergeCell ref="K153:O153"/>
    <mergeCell ref="A154:C154"/>
    <mergeCell ref="D154:J154"/>
    <mergeCell ref="K154:O154"/>
    <mergeCell ref="A145:O145"/>
    <mergeCell ref="A146:C146"/>
    <mergeCell ref="A147:F147"/>
    <mergeCell ref="A150:C150"/>
    <mergeCell ref="D150:J150"/>
    <mergeCell ref="K150:O150"/>
    <mergeCell ref="A151:C151"/>
    <mergeCell ref="D151:J151"/>
    <mergeCell ref="K151:O151"/>
    <mergeCell ref="A251:O251"/>
    <mergeCell ref="A253:C253"/>
    <mergeCell ref="O253:O255"/>
    <mergeCell ref="A254:C254"/>
    <mergeCell ref="A255:B255"/>
    <mergeCell ref="A256:L256"/>
    <mergeCell ref="A257:C257"/>
    <mergeCell ref="D257:E257"/>
    <mergeCell ref="A258:A260"/>
    <mergeCell ref="B258:D258"/>
    <mergeCell ref="E258:F258"/>
    <mergeCell ref="G258:L258"/>
    <mergeCell ref="M258:O258"/>
    <mergeCell ref="B259:B260"/>
    <mergeCell ref="C259:C260"/>
    <mergeCell ref="D259:D260"/>
    <mergeCell ref="E259:E260"/>
    <mergeCell ref="F259:F260"/>
    <mergeCell ref="G259:J260"/>
    <mergeCell ref="K259:L259"/>
    <mergeCell ref="M259:M260"/>
    <mergeCell ref="N259:N260"/>
    <mergeCell ref="O259:O260"/>
    <mergeCell ref="G261:J261"/>
    <mergeCell ref="G262:J262"/>
    <mergeCell ref="A263:O263"/>
    <mergeCell ref="A265:A267"/>
    <mergeCell ref="B265:D265"/>
    <mergeCell ref="E265:F265"/>
    <mergeCell ref="G265:I265"/>
    <mergeCell ref="J265:L265"/>
    <mergeCell ref="M265:O265"/>
    <mergeCell ref="B266:B267"/>
    <mergeCell ref="C266:C267"/>
    <mergeCell ref="D266:D267"/>
    <mergeCell ref="E266:E267"/>
    <mergeCell ref="F266:F267"/>
    <mergeCell ref="G266:G267"/>
    <mergeCell ref="H266:I266"/>
    <mergeCell ref="J266:J267"/>
    <mergeCell ref="K266:K267"/>
    <mergeCell ref="L266:L267"/>
    <mergeCell ref="M266:M267"/>
    <mergeCell ref="N266:N267"/>
    <mergeCell ref="O266:O267"/>
    <mergeCell ref="A271:O271"/>
    <mergeCell ref="A274:O274"/>
    <mergeCell ref="E275:O275"/>
    <mergeCell ref="E276:O276"/>
    <mergeCell ref="E277:O277"/>
    <mergeCell ref="A281:K281"/>
    <mergeCell ref="A282:K282"/>
    <mergeCell ref="A283:O283"/>
    <mergeCell ref="A270:F270"/>
    <mergeCell ref="A290:C290"/>
    <mergeCell ref="D290:J291"/>
    <mergeCell ref="K290:O290"/>
    <mergeCell ref="A291:C291"/>
    <mergeCell ref="K291:O291"/>
    <mergeCell ref="A292:C292"/>
    <mergeCell ref="D292:J292"/>
    <mergeCell ref="K292:O292"/>
    <mergeCell ref="A284:C284"/>
    <mergeCell ref="A285:F285"/>
    <mergeCell ref="A288:C288"/>
    <mergeCell ref="D288:J288"/>
    <mergeCell ref="K288:O288"/>
    <mergeCell ref="A289:C289"/>
    <mergeCell ref="D289:J289"/>
    <mergeCell ref="K289:O289"/>
    <mergeCell ref="A294:O294"/>
    <mergeCell ref="A296:C296"/>
    <mergeCell ref="D296:H296"/>
    <mergeCell ref="O296:O298"/>
    <mergeCell ref="A297:C297"/>
    <mergeCell ref="A298:B298"/>
    <mergeCell ref="A299:L299"/>
    <mergeCell ref="A300:C300"/>
    <mergeCell ref="D300:E300"/>
    <mergeCell ref="A301:A303"/>
    <mergeCell ref="B301:D301"/>
    <mergeCell ref="E301:F301"/>
    <mergeCell ref="G301:L301"/>
    <mergeCell ref="M301:O301"/>
    <mergeCell ref="B302:B303"/>
    <mergeCell ref="C302:C303"/>
    <mergeCell ref="D302:D303"/>
    <mergeCell ref="E302:E303"/>
    <mergeCell ref="F302:F303"/>
    <mergeCell ref="G302:J303"/>
    <mergeCell ref="K302:L302"/>
    <mergeCell ref="M302:M303"/>
    <mergeCell ref="N302:N303"/>
    <mergeCell ref="O302:O303"/>
    <mergeCell ref="A325:K325"/>
    <mergeCell ref="A326:O326"/>
    <mergeCell ref="G304:J304"/>
    <mergeCell ref="G305:J305"/>
    <mergeCell ref="A306:O306"/>
    <mergeCell ref="A308:A310"/>
    <mergeCell ref="B308:D308"/>
    <mergeCell ref="E308:F308"/>
    <mergeCell ref="G308:I308"/>
    <mergeCell ref="J308:L308"/>
    <mergeCell ref="M308:O308"/>
    <mergeCell ref="B309:B310"/>
    <mergeCell ref="C309:C310"/>
    <mergeCell ref="D309:D310"/>
    <mergeCell ref="E309:E310"/>
    <mergeCell ref="F309:F310"/>
    <mergeCell ref="G309:G310"/>
    <mergeCell ref="H309:I309"/>
    <mergeCell ref="J309:J310"/>
    <mergeCell ref="K309:K310"/>
    <mergeCell ref="L309:L310"/>
    <mergeCell ref="M309:M310"/>
    <mergeCell ref="N309:N310"/>
    <mergeCell ref="O309:O310"/>
    <mergeCell ref="G171:J171"/>
    <mergeCell ref="A333:C333"/>
    <mergeCell ref="D333:J334"/>
    <mergeCell ref="K333:O333"/>
    <mergeCell ref="A334:C334"/>
    <mergeCell ref="K334:O334"/>
    <mergeCell ref="A335:C335"/>
    <mergeCell ref="D335:J335"/>
    <mergeCell ref="K335:O335"/>
    <mergeCell ref="A327:C327"/>
    <mergeCell ref="A328:F328"/>
    <mergeCell ref="A331:C331"/>
    <mergeCell ref="D331:J331"/>
    <mergeCell ref="K331:O331"/>
    <mergeCell ref="A332:C332"/>
    <mergeCell ref="D332:J332"/>
    <mergeCell ref="K332:O332"/>
    <mergeCell ref="A313:F313"/>
    <mergeCell ref="A314:O314"/>
    <mergeCell ref="A317:O317"/>
    <mergeCell ref="E318:O318"/>
    <mergeCell ref="E319:O319"/>
    <mergeCell ref="E320:O320"/>
    <mergeCell ref="A324:K324"/>
    <mergeCell ref="A337:O337"/>
    <mergeCell ref="A339:C339"/>
    <mergeCell ref="D339:L339"/>
    <mergeCell ref="O339:O341"/>
    <mergeCell ref="A340:C340"/>
    <mergeCell ref="A341:B341"/>
    <mergeCell ref="A342:L342"/>
    <mergeCell ref="A343:C343"/>
    <mergeCell ref="D343:E343"/>
    <mergeCell ref="A344:A346"/>
    <mergeCell ref="B344:D344"/>
    <mergeCell ref="E344:F344"/>
    <mergeCell ref="G344:L344"/>
    <mergeCell ref="M344:O344"/>
    <mergeCell ref="B345:B346"/>
    <mergeCell ref="C345:C346"/>
    <mergeCell ref="D345:D346"/>
    <mergeCell ref="E345:E346"/>
    <mergeCell ref="F345:F346"/>
    <mergeCell ref="G345:J346"/>
    <mergeCell ref="K345:L345"/>
    <mergeCell ref="M345:M346"/>
    <mergeCell ref="N345:N346"/>
    <mergeCell ref="O345:O346"/>
    <mergeCell ref="G347:J347"/>
    <mergeCell ref="G348:J348"/>
    <mergeCell ref="A349:O349"/>
    <mergeCell ref="A351:A353"/>
    <mergeCell ref="B351:D351"/>
    <mergeCell ref="E351:F351"/>
    <mergeCell ref="G351:I351"/>
    <mergeCell ref="J351:L351"/>
    <mergeCell ref="M351:O351"/>
    <mergeCell ref="B352:B353"/>
    <mergeCell ref="C352:C353"/>
    <mergeCell ref="D352:D353"/>
    <mergeCell ref="E352:E353"/>
    <mergeCell ref="F352:F353"/>
    <mergeCell ref="G352:G353"/>
    <mergeCell ref="H352:I352"/>
    <mergeCell ref="J352:J353"/>
    <mergeCell ref="K352:K353"/>
    <mergeCell ref="L352:L353"/>
    <mergeCell ref="M352:M353"/>
    <mergeCell ref="N352:N353"/>
    <mergeCell ref="O352:O353"/>
    <mergeCell ref="A370:C370"/>
    <mergeCell ref="A371:F371"/>
    <mergeCell ref="A356:F356"/>
    <mergeCell ref="A357:O357"/>
    <mergeCell ref="A360:O360"/>
    <mergeCell ref="E361:O361"/>
    <mergeCell ref="E362:O362"/>
    <mergeCell ref="E363:O363"/>
    <mergeCell ref="A367:K367"/>
    <mergeCell ref="A368:K368"/>
    <mergeCell ref="A369:O369"/>
  </mergeCells>
  <pageMargins left="0.7" right="0.7" top="0.75" bottom="0.75" header="0.3" footer="0.3"/>
  <pageSetup paperSize="9" scale="77" fitToHeight="0" orientation="landscape" r:id="rId1"/>
  <rowBreaks count="10" manualBreakCount="10">
    <brk id="28" max="14" man="1"/>
    <brk id="67" max="16383" man="1"/>
    <brk id="106" max="14" man="1"/>
    <brk id="133" max="14" man="1"/>
    <brk id="172" max="14" man="1"/>
    <brk id="206" max="14" man="1"/>
    <brk id="243" max="14" man="1"/>
    <brk id="271" max="14" man="1"/>
    <brk id="306" max="14" man="1"/>
    <brk id="34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view="pageBreakPreview" topLeftCell="A9" zoomScale="90" zoomScaleSheetLayoutView="90" workbookViewId="0">
      <selection activeCell="O12" sqref="O12"/>
    </sheetView>
  </sheetViews>
  <sheetFormatPr defaultColWidth="9.140625" defaultRowHeight="11.25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>
      <c r="A1" s="129" t="s">
        <v>132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>
      <c r="A2" s="5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>
      <c r="A3" s="122" t="s">
        <v>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>
      <c r="A4" s="123" t="s">
        <v>133</v>
      </c>
      <c r="B4" s="123"/>
      <c r="C4" s="123"/>
      <c r="D4" s="144" t="s">
        <v>177</v>
      </c>
      <c r="E4" s="144"/>
      <c r="F4" s="144"/>
      <c r="G4" s="144"/>
      <c r="H4" s="144"/>
      <c r="I4" s="144"/>
      <c r="J4" s="144"/>
      <c r="K4" s="144"/>
      <c r="L4" s="144"/>
      <c r="M4" s="55"/>
      <c r="N4" s="15" t="s">
        <v>9</v>
      </c>
      <c r="O4" s="120" t="s">
        <v>134</v>
      </c>
    </row>
    <row r="5" spans="1:15">
      <c r="A5" s="126"/>
      <c r="B5" s="126"/>
      <c r="C5" s="126"/>
      <c r="D5" s="144"/>
      <c r="E5" s="144"/>
      <c r="F5" s="144"/>
      <c r="G5" s="144"/>
      <c r="H5" s="144"/>
      <c r="I5" s="144"/>
      <c r="J5" s="144"/>
      <c r="K5" s="144"/>
      <c r="L5" s="144"/>
      <c r="M5" s="55"/>
      <c r="N5" s="15" t="s">
        <v>10</v>
      </c>
      <c r="O5" s="125"/>
    </row>
    <row r="6" spans="1:15">
      <c r="A6" s="126" t="s">
        <v>103</v>
      </c>
      <c r="B6" s="126"/>
      <c r="C6" s="55"/>
      <c r="D6" s="54" t="s">
        <v>135</v>
      </c>
      <c r="E6" s="55"/>
      <c r="F6" s="55"/>
      <c r="G6" s="55"/>
      <c r="H6" s="55"/>
      <c r="I6" s="55"/>
      <c r="J6" s="55"/>
      <c r="K6" s="55"/>
      <c r="L6" s="55"/>
      <c r="M6" s="55"/>
      <c r="N6" s="15" t="s">
        <v>12</v>
      </c>
      <c r="O6" s="121"/>
    </row>
    <row r="7" spans="1:15">
      <c r="A7" s="118" t="s">
        <v>61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55"/>
      <c r="M7" s="55"/>
      <c r="N7" s="55"/>
      <c r="O7" s="55"/>
    </row>
    <row r="8" spans="1:15">
      <c r="A8" s="108" t="s">
        <v>62</v>
      </c>
      <c r="B8" s="108"/>
      <c r="C8" s="108"/>
      <c r="D8" s="127"/>
      <c r="E8" s="127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t="42" customHeight="1">
      <c r="A9" s="119" t="s">
        <v>14</v>
      </c>
      <c r="B9" s="119" t="s">
        <v>63</v>
      </c>
      <c r="C9" s="119"/>
      <c r="D9" s="119"/>
      <c r="E9" s="119" t="s">
        <v>64</v>
      </c>
      <c r="F9" s="119"/>
      <c r="G9" s="119" t="s">
        <v>65</v>
      </c>
      <c r="H9" s="119"/>
      <c r="I9" s="119"/>
      <c r="J9" s="119"/>
      <c r="K9" s="119"/>
      <c r="L9" s="119"/>
      <c r="M9" s="119" t="s">
        <v>66</v>
      </c>
      <c r="N9" s="119"/>
      <c r="O9" s="119"/>
    </row>
    <row r="10" spans="1:15" ht="24" customHeight="1">
      <c r="A10" s="119"/>
      <c r="B10" s="119" t="s">
        <v>21</v>
      </c>
      <c r="C10" s="119" t="s">
        <v>21</v>
      </c>
      <c r="D10" s="119" t="s">
        <v>21</v>
      </c>
      <c r="E10" s="119" t="s">
        <v>21</v>
      </c>
      <c r="F10" s="120" t="s">
        <v>21</v>
      </c>
      <c r="G10" s="119" t="s">
        <v>21</v>
      </c>
      <c r="H10" s="119"/>
      <c r="I10" s="119"/>
      <c r="J10" s="119"/>
      <c r="K10" s="119" t="s">
        <v>136</v>
      </c>
      <c r="L10" s="119"/>
      <c r="M10" s="120">
        <v>2024</v>
      </c>
      <c r="N10" s="120">
        <v>2025</v>
      </c>
      <c r="O10" s="120">
        <v>2026</v>
      </c>
    </row>
    <row r="11" spans="1:15" ht="22.5">
      <c r="A11" s="119"/>
      <c r="B11" s="119"/>
      <c r="C11" s="119"/>
      <c r="D11" s="119"/>
      <c r="E11" s="119"/>
      <c r="F11" s="121"/>
      <c r="G11" s="119"/>
      <c r="H11" s="119"/>
      <c r="I11" s="119"/>
      <c r="J11" s="119"/>
      <c r="K11" s="51" t="s">
        <v>22</v>
      </c>
      <c r="L11" s="51" t="s">
        <v>23</v>
      </c>
      <c r="M11" s="121"/>
      <c r="N11" s="121"/>
      <c r="O11" s="121"/>
    </row>
    <row r="12" spans="1:15">
      <c r="A12" s="51">
        <v>1</v>
      </c>
      <c r="B12" s="51">
        <v>2</v>
      </c>
      <c r="C12" s="51">
        <v>3</v>
      </c>
      <c r="D12" s="51">
        <v>4</v>
      </c>
      <c r="E12" s="51">
        <v>5</v>
      </c>
      <c r="F12" s="51">
        <v>6</v>
      </c>
      <c r="G12" s="119">
        <v>7</v>
      </c>
      <c r="H12" s="119"/>
      <c r="I12" s="119"/>
      <c r="J12" s="119"/>
      <c r="K12" s="51">
        <v>8</v>
      </c>
      <c r="L12" s="51">
        <v>9</v>
      </c>
      <c r="M12" s="51">
        <v>10</v>
      </c>
      <c r="N12" s="51">
        <v>11</v>
      </c>
      <c r="O12" s="51">
        <v>12</v>
      </c>
    </row>
    <row r="13" spans="1:15" ht="90">
      <c r="A13" s="53" t="s">
        <v>200</v>
      </c>
      <c r="B13" s="53" t="s">
        <v>137</v>
      </c>
      <c r="C13" s="53" t="s">
        <v>24</v>
      </c>
      <c r="D13" s="53" t="s">
        <v>24</v>
      </c>
      <c r="E13" s="53" t="s">
        <v>24</v>
      </c>
      <c r="F13" s="53" t="s">
        <v>24</v>
      </c>
      <c r="G13" s="145" t="s">
        <v>138</v>
      </c>
      <c r="H13" s="146"/>
      <c r="I13" s="146"/>
      <c r="J13" s="147"/>
      <c r="K13" s="62" t="s">
        <v>26</v>
      </c>
      <c r="L13" s="53">
        <v>744</v>
      </c>
      <c r="M13" s="51">
        <v>100</v>
      </c>
      <c r="N13" s="51">
        <v>100</v>
      </c>
      <c r="O13" s="51">
        <v>100</v>
      </c>
    </row>
    <row r="14" spans="1:15" ht="15" customHeight="1">
      <c r="A14" s="112" t="s">
        <v>102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spans="1:15" s="22" customFormat="1">
      <c r="A15" s="52" t="s">
        <v>27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ht="38.450000000000003" customHeight="1">
      <c r="A16" s="119" t="s">
        <v>14</v>
      </c>
      <c r="B16" s="119" t="str">
        <f>B9</f>
        <v>Показатель, характеризующий содержание работы</v>
      </c>
      <c r="C16" s="119"/>
      <c r="D16" s="119"/>
      <c r="E16" s="119" t="str">
        <f>E9</f>
        <v>Показатель, характеризующий условия (формы) оказания работы</v>
      </c>
      <c r="F16" s="119"/>
      <c r="G16" s="119" t="s">
        <v>67</v>
      </c>
      <c r="H16" s="119"/>
      <c r="I16" s="119"/>
      <c r="J16" s="140" t="s">
        <v>69</v>
      </c>
      <c r="K16" s="141"/>
      <c r="L16" s="141"/>
      <c r="M16" s="141"/>
      <c r="N16" s="141"/>
      <c r="O16" s="142"/>
    </row>
    <row r="17" spans="1:15" ht="20.45" customHeight="1">
      <c r="A17" s="119"/>
      <c r="B17" s="119" t="str">
        <f>B10</f>
        <v>(наименование показателя)</v>
      </c>
      <c r="C17" s="119" t="str">
        <f t="shared" ref="C17:F17" si="0">C10</f>
        <v>(наименование показателя)</v>
      </c>
      <c r="D17" s="119" t="str">
        <f t="shared" si="0"/>
        <v>(наименование показателя)</v>
      </c>
      <c r="E17" s="119" t="str">
        <f t="shared" si="0"/>
        <v>(наименование показателя)</v>
      </c>
      <c r="F17" s="119" t="str">
        <f t="shared" si="0"/>
        <v>(наименование показателя)</v>
      </c>
      <c r="G17" s="119" t="s">
        <v>21</v>
      </c>
      <c r="H17" s="119" t="s">
        <v>29</v>
      </c>
      <c r="I17" s="119"/>
      <c r="J17" s="119">
        <f>M10</f>
        <v>2024</v>
      </c>
      <c r="K17" s="119"/>
      <c r="L17" s="119">
        <f>N10</f>
        <v>2025</v>
      </c>
      <c r="M17" s="119"/>
      <c r="N17" s="119">
        <f>O10</f>
        <v>2026</v>
      </c>
      <c r="O17" s="119"/>
    </row>
    <row r="18" spans="1:15" ht="25.5" customHeight="1">
      <c r="A18" s="119"/>
      <c r="B18" s="119"/>
      <c r="C18" s="119"/>
      <c r="D18" s="119"/>
      <c r="E18" s="119"/>
      <c r="F18" s="119"/>
      <c r="G18" s="119"/>
      <c r="H18" s="51" t="s">
        <v>22</v>
      </c>
      <c r="I18" s="51" t="s">
        <v>23</v>
      </c>
      <c r="J18" s="119"/>
      <c r="K18" s="119"/>
      <c r="L18" s="119"/>
      <c r="M18" s="119"/>
      <c r="N18" s="119"/>
      <c r="O18" s="119"/>
    </row>
    <row r="19" spans="1:15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1">
        <v>7</v>
      </c>
      <c r="H19" s="51">
        <v>8</v>
      </c>
      <c r="I19" s="51">
        <v>9</v>
      </c>
      <c r="J19" s="119">
        <v>10</v>
      </c>
      <c r="K19" s="119"/>
      <c r="L19" s="119">
        <v>11</v>
      </c>
      <c r="M19" s="119"/>
      <c r="N19" s="119">
        <v>12</v>
      </c>
      <c r="O19" s="119"/>
    </row>
    <row r="20" spans="1:15" ht="49.15" customHeight="1">
      <c r="A20" s="119" t="str">
        <f>A13</f>
        <v>493900.Р.27.1.Р1270001000</v>
      </c>
      <c r="B20" s="119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119" t="str">
        <f t="shared" si="1"/>
        <v>-</v>
      </c>
      <c r="D20" s="119" t="str">
        <f t="shared" si="1"/>
        <v>-</v>
      </c>
      <c r="E20" s="119" t="str">
        <f t="shared" si="1"/>
        <v>-</v>
      </c>
      <c r="F20" s="119" t="str">
        <f t="shared" si="1"/>
        <v>-</v>
      </c>
      <c r="G20" s="21" t="s">
        <v>139</v>
      </c>
      <c r="H20" s="79" t="s">
        <v>140</v>
      </c>
      <c r="I20" s="28"/>
      <c r="J20" s="140">
        <v>3</v>
      </c>
      <c r="K20" s="142"/>
      <c r="L20" s="140">
        <f>J20</f>
        <v>3</v>
      </c>
      <c r="M20" s="142"/>
      <c r="N20" s="140">
        <f>J20</f>
        <v>3</v>
      </c>
      <c r="O20" s="142"/>
    </row>
    <row r="21" spans="1:15" ht="38.25" customHeight="1">
      <c r="A21" s="119"/>
      <c r="B21" s="119"/>
      <c r="C21" s="119"/>
      <c r="D21" s="119"/>
      <c r="E21" s="119"/>
      <c r="F21" s="119"/>
      <c r="G21" s="21" t="s">
        <v>141</v>
      </c>
      <c r="H21" s="93" t="s">
        <v>140</v>
      </c>
      <c r="I21" s="28"/>
      <c r="J21" s="140">
        <v>7</v>
      </c>
      <c r="K21" s="142"/>
      <c r="L21" s="140">
        <f>J21</f>
        <v>7</v>
      </c>
      <c r="M21" s="142"/>
      <c r="N21" s="140">
        <f>J21</f>
        <v>7</v>
      </c>
      <c r="O21" s="142"/>
    </row>
    <row r="22" spans="1:15">
      <c r="A22" s="55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55"/>
      <c r="C22" s="55"/>
      <c r="D22" s="55"/>
      <c r="E22" s="55"/>
      <c r="F22" s="55"/>
      <c r="G22" s="55"/>
      <c r="H22" s="55"/>
      <c r="I22" s="102"/>
      <c r="J22" s="102"/>
      <c r="K22" s="102"/>
      <c r="L22" s="103"/>
      <c r="M22" s="55"/>
      <c r="N22" s="55"/>
      <c r="O22" s="55"/>
    </row>
    <row r="23" spans="1:15">
      <c r="I23" s="103"/>
      <c r="J23" s="103"/>
      <c r="K23" s="103"/>
      <c r="L23" s="103"/>
    </row>
    <row r="24" spans="1:15">
      <c r="I24" s="103"/>
      <c r="J24" s="103"/>
      <c r="K24" s="103"/>
      <c r="L24" s="103"/>
    </row>
    <row r="25" spans="1:15">
      <c r="I25" s="103"/>
      <c r="J25" s="103"/>
      <c r="K25" s="103"/>
      <c r="L25" s="103"/>
    </row>
    <row r="29" spans="1:15" ht="11.25" customHeight="1"/>
    <row r="31" spans="1:15" ht="11.25" customHeight="1"/>
    <row r="32" spans="1:15" ht="11.25" customHeight="1"/>
    <row r="36" ht="11.25" customHeight="1"/>
    <row r="39" ht="11.25" customHeight="1"/>
    <row r="40" ht="11.25" customHeight="1"/>
  </sheetData>
  <mergeCells count="58">
    <mergeCell ref="F20:F21"/>
    <mergeCell ref="J20:K20"/>
    <mergeCell ref="L20:M20"/>
    <mergeCell ref="N20:O20"/>
    <mergeCell ref="J21:K21"/>
    <mergeCell ref="L21:M21"/>
    <mergeCell ref="N21:O21"/>
    <mergeCell ref="A20:A21"/>
    <mergeCell ref="B20:B21"/>
    <mergeCell ref="C20:C21"/>
    <mergeCell ref="D20:D21"/>
    <mergeCell ref="E20:E21"/>
    <mergeCell ref="L17:M18"/>
    <mergeCell ref="N17:O18"/>
    <mergeCell ref="J19:K19"/>
    <mergeCell ref="L19:M19"/>
    <mergeCell ref="N19:O19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A7:K7"/>
    <mergeCell ref="A8:C8"/>
    <mergeCell ref="D8:E8"/>
    <mergeCell ref="A9:A11"/>
    <mergeCell ref="B9:D9"/>
    <mergeCell ref="E9:F9"/>
    <mergeCell ref="G9:L9"/>
    <mergeCell ref="A1:O1"/>
    <mergeCell ref="A3:O3"/>
    <mergeCell ref="A4:C4"/>
    <mergeCell ref="D4:L5"/>
    <mergeCell ref="O4:O6"/>
    <mergeCell ref="A5:C5"/>
    <mergeCell ref="A6:B6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view="pageBreakPreview" zoomScale="80" zoomScaleSheetLayoutView="80" workbookViewId="0">
      <selection activeCell="A14" sqref="A14:F14"/>
    </sheetView>
  </sheetViews>
  <sheetFormatPr defaultRowHeight="15"/>
  <sheetData>
    <row r="1" spans="1:15">
      <c r="A1" s="129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>
      <c r="A2" s="26"/>
    </row>
    <row r="3" spans="1:15">
      <c r="A3" s="14" t="s">
        <v>71</v>
      </c>
      <c r="B3" s="14"/>
      <c r="C3" s="27"/>
      <c r="D3" s="27"/>
      <c r="E3" s="27"/>
    </row>
    <row r="4" spans="1:15" ht="30.75" customHeight="1">
      <c r="A4" s="149" t="s">
        <v>72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>
      <c r="A5" s="148" t="s">
        <v>73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1:15">
      <c r="A7" s="110" t="s">
        <v>74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</row>
    <row r="8" spans="1:15">
      <c r="A8" s="16"/>
      <c r="B8" s="16"/>
      <c r="C8" s="16"/>
      <c r="D8" s="16"/>
      <c r="E8" s="16"/>
    </row>
    <row r="9" spans="1:15">
      <c r="A9" s="14"/>
    </row>
    <row r="10" spans="1:15" ht="34.5" customHeight="1">
      <c r="A10" s="119" t="s">
        <v>75</v>
      </c>
      <c r="B10" s="119"/>
      <c r="C10" s="119"/>
      <c r="D10" s="119"/>
      <c r="E10" s="119"/>
      <c r="F10" s="119"/>
      <c r="G10" s="119" t="s">
        <v>76</v>
      </c>
      <c r="H10" s="119"/>
      <c r="I10" s="119"/>
      <c r="J10" s="119"/>
      <c r="K10" s="119"/>
      <c r="L10" s="119" t="s">
        <v>77</v>
      </c>
      <c r="M10" s="119"/>
      <c r="N10" s="119"/>
      <c r="O10" s="119"/>
    </row>
    <row r="11" spans="1:15">
      <c r="A11" s="119">
        <v>1</v>
      </c>
      <c r="B11" s="119"/>
      <c r="C11" s="119"/>
      <c r="D11" s="119"/>
      <c r="E11" s="119"/>
      <c r="F11" s="119"/>
      <c r="G11" s="119">
        <v>2</v>
      </c>
      <c r="H11" s="119"/>
      <c r="I11" s="119"/>
      <c r="J11" s="119"/>
      <c r="K11" s="119"/>
      <c r="L11" s="119">
        <v>3</v>
      </c>
      <c r="M11" s="119"/>
      <c r="N11" s="119"/>
      <c r="O11" s="119"/>
    </row>
    <row r="12" spans="1:15">
      <c r="A12" s="133" t="s">
        <v>78</v>
      </c>
      <c r="B12" s="133"/>
      <c r="C12" s="133"/>
      <c r="D12" s="133"/>
      <c r="E12" s="133"/>
      <c r="F12" s="133"/>
      <c r="G12" s="119" t="s">
        <v>79</v>
      </c>
      <c r="H12" s="119"/>
      <c r="I12" s="119"/>
      <c r="J12" s="119"/>
      <c r="K12" s="119"/>
      <c r="L12" s="119" t="s">
        <v>80</v>
      </c>
      <c r="M12" s="119"/>
      <c r="N12" s="119"/>
      <c r="O12" s="119"/>
    </row>
    <row r="13" spans="1:15" ht="29.25" customHeight="1">
      <c r="A13" s="133" t="s">
        <v>81</v>
      </c>
      <c r="B13" s="133"/>
      <c r="C13" s="133"/>
      <c r="D13" s="133"/>
      <c r="E13" s="133"/>
      <c r="F13" s="133"/>
      <c r="G13" s="119" t="s">
        <v>191</v>
      </c>
      <c r="H13" s="119"/>
      <c r="I13" s="119"/>
      <c r="J13" s="119"/>
      <c r="K13" s="119"/>
      <c r="L13" s="119"/>
      <c r="M13" s="119"/>
      <c r="N13" s="119"/>
      <c r="O13" s="119"/>
    </row>
    <row r="14" spans="1:15" ht="54.75" customHeight="1">
      <c r="A14" s="133" t="s">
        <v>82</v>
      </c>
      <c r="B14" s="133"/>
      <c r="C14" s="133"/>
      <c r="D14" s="133"/>
      <c r="E14" s="133"/>
      <c r="F14" s="133"/>
      <c r="G14" s="119"/>
      <c r="H14" s="119"/>
      <c r="I14" s="119"/>
      <c r="J14" s="119"/>
      <c r="K14" s="119"/>
      <c r="L14" s="119"/>
      <c r="M14" s="119"/>
      <c r="N14" s="119"/>
      <c r="O14" s="119"/>
    </row>
    <row r="15" spans="1:15">
      <c r="A15" s="133" t="s">
        <v>83</v>
      </c>
      <c r="B15" s="133"/>
      <c r="C15" s="133"/>
      <c r="D15" s="133"/>
      <c r="E15" s="133"/>
      <c r="F15" s="133"/>
      <c r="G15" s="119"/>
      <c r="H15" s="119"/>
      <c r="I15" s="119"/>
      <c r="J15" s="119"/>
      <c r="K15" s="119"/>
      <c r="L15" s="119"/>
      <c r="M15" s="119"/>
      <c r="N15" s="119"/>
      <c r="O15" s="119"/>
    </row>
    <row r="16" spans="1:15">
      <c r="A16" s="14"/>
    </row>
    <row r="17" spans="1:15">
      <c r="A17" s="148" t="s">
        <v>174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</row>
    <row r="18" spans="1:15">
      <c r="A18" s="148" t="s">
        <v>175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>
      <c r="A19" s="148" t="s">
        <v>176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</row>
    <row r="20" spans="1:15">
      <c r="A20" s="148" t="s">
        <v>84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</row>
    <row r="21" spans="1:15">
      <c r="A21" s="148" t="s">
        <v>85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</row>
    <row r="22" spans="1:15">
      <c r="A22" s="16"/>
      <c r="B22" s="16"/>
      <c r="C22" s="16"/>
      <c r="D22" s="16"/>
      <c r="E22" s="16"/>
      <c r="F22" s="16"/>
    </row>
    <row r="23" spans="1:15">
      <c r="A23" s="14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1'!Область_печати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2024-01-29T04:34:43Z</dcterms:modified>
</cp:coreProperties>
</file>